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240" yWindow="135" windowWidth="23715" windowHeight="12270" activeTab="2"/>
  </bookViews>
  <sheets>
    <sheet name="raw_data" sheetId="1" r:id="rId1"/>
    <sheet name="Overview (2012)" sheetId="9" r:id="rId2"/>
    <sheet name="Data" sheetId="4" r:id="rId3"/>
    <sheet name="Pivot" sheetId="5" r:id="rId4"/>
    <sheet name="Diagrams" sheetId="8" r:id="rId5"/>
    <sheet name="Diagrams (Pgm)" sheetId="10" r:id="rId6"/>
    <sheet name="Pivot (Leisure)" sheetId="11" r:id="rId7"/>
  </sheets>
  <definedNames>
    <definedName name="_xlnm._FilterDatabase" localSheetId="2" hidden="1">Data!$A$10:$BW$51</definedName>
    <definedName name="_xlnm.Database">Data!$A$10:$BW$62</definedName>
    <definedName name="_xlnm.Print_Titles" localSheetId="2">Data!$A:$A,Data!$4:$8</definedName>
    <definedName name="_xlnm.Print_Titles" localSheetId="1">'Overview (2012)'!$1:$1</definedName>
    <definedName name="_xlnm.Print_Titles" localSheetId="0">raw_data!$A:$A,raw_data!$1:$8</definedName>
  </definedNames>
  <calcPr calcId="145621"/>
  <pivotCaches>
    <pivotCache cacheId="26" r:id="rId8"/>
  </pivotCaches>
</workbook>
</file>

<file path=xl/calcChain.xml><?xml version="1.0" encoding="utf-8"?>
<calcChain xmlns="http://schemas.openxmlformats.org/spreadsheetml/2006/main">
  <c r="BW8" i="4" l="1"/>
  <c r="BV8" i="4"/>
  <c r="BU8" i="4"/>
  <c r="BT8" i="4"/>
  <c r="BS8" i="4"/>
  <c r="BR8" i="4"/>
  <c r="BQ8" i="4"/>
  <c r="BP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R8" i="4"/>
  <c r="Q8" i="4"/>
  <c r="P8" i="4"/>
  <c r="O8" i="4"/>
  <c r="N8" i="4"/>
  <c r="M8" i="4"/>
  <c r="L8" i="4"/>
  <c r="K8" i="4"/>
  <c r="J8" i="4"/>
  <c r="I8" i="4"/>
  <c r="H8" i="4"/>
  <c r="E8" i="4"/>
  <c r="BW7" i="4"/>
  <c r="BV7" i="4"/>
  <c r="BU7" i="4"/>
  <c r="BT7" i="4"/>
  <c r="BS7" i="4"/>
  <c r="BR7" i="4"/>
  <c r="BQ7" i="4"/>
  <c r="BP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R7" i="4"/>
  <c r="Q7" i="4"/>
  <c r="P7" i="4"/>
  <c r="O7" i="4"/>
  <c r="N7" i="4"/>
  <c r="M7" i="4"/>
  <c r="L7" i="4"/>
  <c r="K7" i="4"/>
  <c r="J7" i="4"/>
  <c r="I7" i="4"/>
  <c r="H7" i="4"/>
  <c r="E7" i="4"/>
  <c r="BW6" i="4"/>
  <c r="BV6" i="4"/>
  <c r="BU6" i="4"/>
  <c r="BT6" i="4"/>
  <c r="BS6" i="4"/>
  <c r="BR6" i="4"/>
  <c r="BQ6" i="4"/>
  <c r="BP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R6" i="4"/>
  <c r="Q6" i="4"/>
  <c r="P6" i="4"/>
  <c r="O6" i="4"/>
  <c r="N6" i="4"/>
  <c r="M6" i="4"/>
  <c r="L6" i="4"/>
  <c r="K6" i="4"/>
  <c r="J6" i="4"/>
  <c r="I6" i="4"/>
  <c r="H6" i="4"/>
  <c r="E6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R5" i="4"/>
  <c r="Q5" i="4"/>
  <c r="P5" i="4"/>
  <c r="O5" i="4"/>
  <c r="N5" i="4"/>
  <c r="M5" i="4"/>
  <c r="L5" i="4"/>
  <c r="K5" i="4"/>
  <c r="J5" i="4"/>
  <c r="I5" i="4"/>
  <c r="H5" i="4"/>
  <c r="E5" i="4"/>
  <c r="BW4" i="4"/>
  <c r="BV4" i="4"/>
  <c r="BU4" i="4"/>
  <c r="BT4" i="4"/>
  <c r="BS4" i="4"/>
  <c r="BR4" i="4"/>
  <c r="BQ4" i="4"/>
  <c r="BP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R4" i="4"/>
  <c r="Q4" i="4"/>
  <c r="P4" i="4"/>
  <c r="O4" i="4"/>
  <c r="N4" i="4"/>
  <c r="M4" i="4"/>
  <c r="L4" i="4"/>
  <c r="K4" i="4"/>
  <c r="J4" i="4"/>
  <c r="I4" i="4"/>
  <c r="H4" i="4"/>
  <c r="E4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D62" i="4"/>
  <c r="D61" i="4"/>
  <c r="D60" i="4"/>
  <c r="D59" i="4"/>
  <c r="D58" i="4"/>
  <c r="D57" i="4"/>
  <c r="D56" i="4"/>
  <c r="D55" i="4"/>
  <c r="D54" i="4"/>
  <c r="D53" i="4"/>
  <c r="G51" i="4" l="1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F51" i="4" l="1"/>
  <c r="D51" i="4"/>
  <c r="F47" i="4" l="1"/>
  <c r="F48" i="4"/>
  <c r="F49" i="4"/>
  <c r="F50" i="4"/>
  <c r="D50" i="4"/>
  <c r="D49" i="4"/>
  <c r="D48" i="4"/>
  <c r="D47" i="4"/>
  <c r="C4" i="4" l="1"/>
  <c r="C8" i="4"/>
  <c r="C7" i="4"/>
  <c r="C6" i="4"/>
  <c r="C5" i="4"/>
  <c r="B5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6" i="4"/>
  <c r="F37" i="4"/>
  <c r="F38" i="4"/>
  <c r="F39" i="4"/>
  <c r="F40" i="4"/>
  <c r="F41" i="4"/>
  <c r="F42" i="4"/>
  <c r="F43" i="4"/>
  <c r="F44" i="4"/>
  <c r="F45" i="4"/>
  <c r="F46" i="4"/>
  <c r="F11" i="4"/>
  <c r="D36" i="4"/>
  <c r="D37" i="4"/>
  <c r="D38" i="4"/>
  <c r="D39" i="4"/>
  <c r="D40" i="4"/>
  <c r="D41" i="4"/>
  <c r="D42" i="4"/>
  <c r="D43" i="4"/>
  <c r="D44" i="4"/>
  <c r="D45" i="4"/>
  <c r="D46" i="4"/>
  <c r="D33" i="4" l="1"/>
  <c r="D34" i="4"/>
  <c r="D15" i="4" l="1"/>
  <c r="D16" i="4"/>
  <c r="D17" i="4"/>
  <c r="D18" i="4"/>
  <c r="D19" i="4"/>
  <c r="D12" i="4"/>
  <c r="D13" i="4"/>
  <c r="D23" i="4"/>
  <c r="D24" i="4"/>
  <c r="D25" i="4"/>
  <c r="D26" i="4"/>
  <c r="D27" i="4"/>
  <c r="D28" i="4"/>
  <c r="D29" i="4"/>
  <c r="D30" i="4"/>
  <c r="D14" i="4"/>
  <c r="D31" i="4"/>
  <c r="D20" i="4"/>
  <c r="D21" i="4"/>
  <c r="D22" i="4"/>
  <c r="D32" i="4"/>
  <c r="D11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4" i="4"/>
  <c r="U4" i="4"/>
  <c r="T4" i="4"/>
  <c r="S4" i="4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E16" i="1"/>
  <c r="BL5" i="1" l="1"/>
  <c r="BK5" i="1"/>
  <c r="BL4" i="1"/>
  <c r="BK4" i="1"/>
  <c r="BL3" i="1"/>
  <c r="BK3" i="1"/>
  <c r="BL2" i="1"/>
  <c r="BK2" i="1"/>
  <c r="BL1" i="1"/>
  <c r="BK1" i="1"/>
  <c r="BJ5" i="1"/>
  <c r="BI5" i="1"/>
  <c r="BJ4" i="1"/>
  <c r="BI4" i="1"/>
  <c r="BJ3" i="1"/>
  <c r="BI3" i="1"/>
  <c r="BJ2" i="1"/>
  <c r="BI2" i="1"/>
  <c r="BJ1" i="1"/>
  <c r="BI1" i="1"/>
  <c r="BH5" i="1"/>
  <c r="BG5" i="1"/>
  <c r="BH4" i="1"/>
  <c r="BG4" i="1"/>
  <c r="BH3" i="1"/>
  <c r="BG3" i="1"/>
  <c r="BH2" i="1"/>
  <c r="BG2" i="1"/>
  <c r="BH1" i="1"/>
  <c r="BG1" i="1"/>
  <c r="BF5" i="1"/>
  <c r="BE5" i="1"/>
  <c r="BF4" i="1"/>
  <c r="BE4" i="1"/>
  <c r="BF3" i="1"/>
  <c r="BE3" i="1"/>
  <c r="BF2" i="1"/>
  <c r="BE2" i="1"/>
  <c r="BF1" i="1"/>
  <c r="BE1" i="1"/>
  <c r="BD5" i="1"/>
  <c r="BC5" i="1"/>
  <c r="BD4" i="1"/>
  <c r="BC4" i="1"/>
  <c r="BD3" i="1"/>
  <c r="BC3" i="1"/>
  <c r="BD2" i="1"/>
  <c r="BC2" i="1"/>
  <c r="BD1" i="1"/>
  <c r="BC1" i="1"/>
  <c r="BB5" i="1"/>
  <c r="BA5" i="1"/>
  <c r="BB4" i="1"/>
  <c r="BA4" i="1"/>
  <c r="BB3" i="1"/>
  <c r="BA3" i="1"/>
  <c r="BB2" i="1"/>
  <c r="BA2" i="1"/>
  <c r="BB1" i="1"/>
  <c r="BA1" i="1"/>
  <c r="AZ5" i="1"/>
  <c r="AY5" i="1"/>
  <c r="AZ4" i="1"/>
  <c r="AY4" i="1"/>
  <c r="AZ3" i="1"/>
  <c r="AY3" i="1"/>
  <c r="AZ2" i="1"/>
  <c r="AY2" i="1"/>
  <c r="AZ1" i="1"/>
  <c r="AY1" i="1"/>
  <c r="AX5" i="1"/>
  <c r="AW5" i="1"/>
  <c r="AX4" i="1"/>
  <c r="AW4" i="1"/>
  <c r="AX3" i="1"/>
  <c r="AW3" i="1"/>
  <c r="AX2" i="1"/>
  <c r="AW2" i="1"/>
  <c r="AX1" i="1"/>
  <c r="AW1" i="1"/>
  <c r="AN5" i="1"/>
  <c r="AM5" i="1"/>
  <c r="AL5" i="1"/>
  <c r="AN4" i="1"/>
  <c r="AM4" i="1"/>
  <c r="AL4" i="1"/>
  <c r="AN3" i="1"/>
  <c r="AM3" i="1"/>
  <c r="AL3" i="1"/>
  <c r="AN2" i="1"/>
  <c r="AM2" i="1"/>
  <c r="AL2" i="1"/>
  <c r="AN1" i="1"/>
  <c r="AM1" i="1"/>
  <c r="AL1" i="1"/>
  <c r="AK5" i="1"/>
  <c r="AJ5" i="1"/>
  <c r="AI5" i="1"/>
  <c r="AK4" i="1"/>
  <c r="AJ4" i="1"/>
  <c r="AI4" i="1"/>
  <c r="AK3" i="1"/>
  <c r="AJ3" i="1"/>
  <c r="AI3" i="1"/>
  <c r="AK2" i="1"/>
  <c r="AJ2" i="1"/>
  <c r="AI2" i="1"/>
  <c r="AK1" i="1"/>
  <c r="AJ1" i="1"/>
  <c r="AI1" i="1"/>
  <c r="AH5" i="1"/>
  <c r="AG5" i="1"/>
  <c r="AF5" i="1"/>
  <c r="AH4" i="1"/>
  <c r="AG4" i="1"/>
  <c r="AF4" i="1"/>
  <c r="AH3" i="1"/>
  <c r="AG3" i="1"/>
  <c r="AF3" i="1"/>
  <c r="AH2" i="1"/>
  <c r="AG2" i="1"/>
  <c r="AF2" i="1"/>
  <c r="AH1" i="1"/>
  <c r="AG1" i="1"/>
  <c r="AF1" i="1"/>
  <c r="AE5" i="1"/>
  <c r="AD5" i="1"/>
  <c r="AC5" i="1"/>
  <c r="AE4" i="1"/>
  <c r="AD4" i="1"/>
  <c r="AC4" i="1"/>
  <c r="AE3" i="1"/>
  <c r="AD3" i="1"/>
  <c r="AC3" i="1"/>
  <c r="AE2" i="1"/>
  <c r="AD2" i="1"/>
  <c r="AC2" i="1"/>
  <c r="AE1" i="1"/>
  <c r="AD1" i="1"/>
  <c r="AC1" i="1"/>
  <c r="AB5" i="1"/>
  <c r="AA5" i="1"/>
  <c r="Z5" i="1"/>
  <c r="AB4" i="1"/>
  <c r="AA4" i="1"/>
  <c r="Z4" i="1"/>
  <c r="AB3" i="1"/>
  <c r="AA3" i="1"/>
  <c r="Z3" i="1"/>
  <c r="AB2" i="1"/>
  <c r="AA2" i="1"/>
  <c r="Z2" i="1"/>
  <c r="AB1" i="1"/>
  <c r="AA1" i="1"/>
  <c r="Z1" i="1"/>
  <c r="Y5" i="1"/>
  <c r="X5" i="1"/>
  <c r="W5" i="1"/>
  <c r="Y4" i="1"/>
  <c r="X4" i="1"/>
  <c r="W4" i="1"/>
  <c r="Y3" i="1"/>
  <c r="X3" i="1"/>
  <c r="W3" i="1"/>
  <c r="Y2" i="1"/>
  <c r="X2" i="1"/>
  <c r="W2" i="1"/>
  <c r="Y1" i="1"/>
  <c r="X1" i="1"/>
  <c r="W1" i="1"/>
  <c r="V5" i="1"/>
  <c r="U5" i="1"/>
  <c r="T5" i="1"/>
  <c r="V4" i="1"/>
  <c r="U4" i="1"/>
  <c r="T4" i="1"/>
  <c r="V3" i="1"/>
  <c r="U3" i="1"/>
  <c r="T3" i="1"/>
  <c r="V2" i="1"/>
  <c r="U2" i="1"/>
  <c r="T2" i="1"/>
  <c r="V1" i="1"/>
  <c r="U1" i="1"/>
  <c r="T1" i="1"/>
  <c r="S5" i="1"/>
  <c r="R5" i="1"/>
  <c r="Q5" i="1"/>
  <c r="S4" i="1"/>
  <c r="R4" i="1"/>
  <c r="Q4" i="1"/>
  <c r="S3" i="1"/>
  <c r="R3" i="1"/>
  <c r="Q3" i="1"/>
  <c r="S2" i="1"/>
  <c r="R2" i="1"/>
  <c r="Q2" i="1"/>
  <c r="S1" i="1"/>
  <c r="R1" i="1"/>
  <c r="Q1" i="1"/>
  <c r="BO2" i="1"/>
  <c r="AO2" i="1"/>
  <c r="E2" i="1"/>
  <c r="F1" i="1" l="1"/>
  <c r="G1" i="1"/>
  <c r="H1" i="1"/>
  <c r="I1" i="1"/>
  <c r="J1" i="1"/>
  <c r="K1" i="1"/>
  <c r="L1" i="1"/>
  <c r="M1" i="1"/>
  <c r="N1" i="1"/>
  <c r="O1" i="1"/>
  <c r="P1" i="1"/>
  <c r="AP1" i="1"/>
  <c r="AQ1" i="1"/>
  <c r="AR1" i="1"/>
  <c r="AS1" i="1"/>
  <c r="AT1" i="1"/>
  <c r="AU1" i="1"/>
  <c r="AV1" i="1"/>
  <c r="BM1" i="1"/>
  <c r="BN1" i="1"/>
  <c r="BP1" i="1"/>
  <c r="BQ1" i="1"/>
  <c r="BR1" i="1"/>
  <c r="BS1" i="1"/>
  <c r="BT1" i="1"/>
  <c r="BU1" i="1"/>
  <c r="BV1" i="1"/>
  <c r="BW1" i="1"/>
  <c r="F2" i="1"/>
  <c r="G2" i="1"/>
  <c r="H2" i="1"/>
  <c r="I2" i="1"/>
  <c r="J2" i="1"/>
  <c r="K2" i="1"/>
  <c r="L2" i="1"/>
  <c r="M2" i="1"/>
  <c r="N2" i="1"/>
  <c r="O2" i="1"/>
  <c r="P2" i="1"/>
  <c r="AP2" i="1"/>
  <c r="AQ2" i="1"/>
  <c r="AR2" i="1"/>
  <c r="AS2" i="1"/>
  <c r="AT2" i="1"/>
  <c r="AU2" i="1"/>
  <c r="AV2" i="1"/>
  <c r="BM2" i="1"/>
  <c r="BN2" i="1"/>
  <c r="BP2" i="1"/>
  <c r="BQ2" i="1"/>
  <c r="BR2" i="1"/>
  <c r="BS2" i="1"/>
  <c r="BT2" i="1"/>
  <c r="BU2" i="1"/>
  <c r="BV2" i="1"/>
  <c r="BW2" i="1"/>
  <c r="F3" i="1"/>
  <c r="G3" i="1"/>
  <c r="H3" i="1"/>
  <c r="I3" i="1"/>
  <c r="J3" i="1"/>
  <c r="K3" i="1"/>
  <c r="L3" i="1"/>
  <c r="M3" i="1"/>
  <c r="N3" i="1"/>
  <c r="O3" i="1"/>
  <c r="P3" i="1"/>
  <c r="AP3" i="1"/>
  <c r="AQ3" i="1"/>
  <c r="AR3" i="1"/>
  <c r="AS3" i="1"/>
  <c r="AT3" i="1"/>
  <c r="AU3" i="1"/>
  <c r="AV3" i="1"/>
  <c r="BM3" i="1"/>
  <c r="BN3" i="1"/>
  <c r="BP3" i="1"/>
  <c r="BQ3" i="1"/>
  <c r="BR3" i="1"/>
  <c r="BS3" i="1"/>
  <c r="BT3" i="1"/>
  <c r="BU3" i="1"/>
  <c r="BV3" i="1"/>
  <c r="BW3" i="1"/>
  <c r="F4" i="1"/>
  <c r="G4" i="1"/>
  <c r="H4" i="1"/>
  <c r="I4" i="1"/>
  <c r="J4" i="1"/>
  <c r="K4" i="1"/>
  <c r="L4" i="1"/>
  <c r="M4" i="1"/>
  <c r="N4" i="1"/>
  <c r="O4" i="1"/>
  <c r="P4" i="1"/>
  <c r="AP4" i="1"/>
  <c r="AQ4" i="1"/>
  <c r="AR4" i="1"/>
  <c r="AS4" i="1"/>
  <c r="AT4" i="1"/>
  <c r="AU4" i="1"/>
  <c r="AV4" i="1"/>
  <c r="BM4" i="1"/>
  <c r="BN4" i="1"/>
  <c r="BP4" i="1"/>
  <c r="BQ4" i="1"/>
  <c r="BR4" i="1"/>
  <c r="BS4" i="1"/>
  <c r="BT4" i="1"/>
  <c r="BU4" i="1"/>
  <c r="BV4" i="1"/>
  <c r="BW4" i="1"/>
  <c r="F5" i="1"/>
  <c r="G5" i="1"/>
  <c r="H5" i="1"/>
  <c r="I5" i="1"/>
  <c r="J5" i="1"/>
  <c r="K5" i="1"/>
  <c r="L5" i="1"/>
  <c r="M5" i="1"/>
  <c r="N5" i="1"/>
  <c r="O5" i="1"/>
  <c r="P5" i="1"/>
  <c r="AP5" i="1"/>
  <c r="AQ5" i="1"/>
  <c r="AR5" i="1"/>
  <c r="AS5" i="1"/>
  <c r="AT5" i="1"/>
  <c r="AU5" i="1"/>
  <c r="AV5" i="1"/>
  <c r="BM5" i="1"/>
  <c r="BN5" i="1"/>
  <c r="BP5" i="1"/>
  <c r="BQ5" i="1"/>
  <c r="BR5" i="1"/>
  <c r="BS5" i="1"/>
  <c r="BT5" i="1"/>
  <c r="BU5" i="1"/>
  <c r="BV5" i="1"/>
  <c r="BW5" i="1"/>
</calcChain>
</file>

<file path=xl/sharedStrings.xml><?xml version="1.0" encoding="utf-8"?>
<sst xmlns="http://schemas.openxmlformats.org/spreadsheetml/2006/main" count="1454" uniqueCount="516">
  <si>
    <t>Seite:</t>
  </si>
  <si>
    <t>Titel:</t>
  </si>
  <si>
    <t>Please tell us about you ...</t>
  </si>
  <si>
    <t>Your education / degree</t>
  </si>
  <si>
    <t>Are you interested in the following topics? ++ Your skills in these topics</t>
  </si>
  <si>
    <t>Your skills in the following software programmes:</t>
  </si>
  <si>
    <t>Please tell me more about your skills in Excel (or another spreadsheet) ++ ...</t>
  </si>
  <si>
    <t>Your way to HSB (Hochschule Bremen)</t>
  </si>
  <si>
    <t>Some consumption patterns; Approximately how many times per yea...</t>
  </si>
  <si>
    <t>Frage:</t>
  </si>
  <si>
    <t>Your programme (EAM/MBA)</t>
  </si>
  <si>
    <t>Your gender</t>
  </si>
  <si>
    <t>Your age</t>
  </si>
  <si>
    <t>Engineering</t>
  </si>
  <si>
    <t>Natural Science</t>
  </si>
  <si>
    <t>Humanities</t>
  </si>
  <si>
    <t>Social Science</t>
  </si>
  <si>
    <t>Business / Economics</t>
  </si>
  <si>
    <t>Other</t>
  </si>
  <si>
    <t>conceptual design of a survey (not at all - very much)</t>
  </si>
  <si>
    <t>conceptual design of a survey (very low - very good)</t>
  </si>
  <si>
    <t>conceptual design of a survey (no idea)</t>
  </si>
  <si>
    <t>questionnaire design (not at all - very much)</t>
  </si>
  <si>
    <t>questionnaire design (very low - very good)</t>
  </si>
  <si>
    <t>questionnaire design (no idea)</t>
  </si>
  <si>
    <t>data management (not at all - very much)</t>
  </si>
  <si>
    <t>data management (very low - very good)</t>
  </si>
  <si>
    <t>data management (no idea)</t>
  </si>
  <si>
    <t>working with your own data (not at all - very much)</t>
  </si>
  <si>
    <t>working with your own data (very low - very good)</t>
  </si>
  <si>
    <t>working with your own data (no idea)</t>
  </si>
  <si>
    <t>statistics programmes (not at all - very much)</t>
  </si>
  <si>
    <t>statistics programmes (very low - very good)</t>
  </si>
  <si>
    <t>statistics programmes (no idea)</t>
  </si>
  <si>
    <t>regression analysis (not at all - very much)</t>
  </si>
  <si>
    <t>regression analysis (very low - very good)</t>
  </si>
  <si>
    <t>regression analysis (no idea)</t>
  </si>
  <si>
    <t>descriptive statistics (not at all - very much)</t>
  </si>
  <si>
    <t>descriptive statistics (very low - very good)</t>
  </si>
  <si>
    <t>descriptive statistics (no idea)</t>
  </si>
  <si>
    <t>statistical inferences (not at all - very much)</t>
  </si>
  <si>
    <t>statistical inferences (very low - very good)</t>
  </si>
  <si>
    <t>statistical inferences (no idea)</t>
  </si>
  <si>
    <t>hypothesis test (not at all - very much)</t>
  </si>
  <si>
    <t>hypothesis test (very low - very good)</t>
  </si>
  <si>
    <t>hypothesis test (no idea)</t>
  </si>
  <si>
    <t>If you are interested in specific topics concerning Quantitative Methods, p...</t>
  </si>
  <si>
    <t>word processing (none - very good)</t>
  </si>
  <si>
    <t>spreadsheet (none - very good)</t>
  </si>
  <si>
    <t>presentation (none - very good)</t>
  </si>
  <si>
    <t>internet (none - very good)</t>
  </si>
  <si>
    <t>social media (none - very good)</t>
  </si>
  <si>
    <t>web editor (none - very good)</t>
  </si>
  <si>
    <t>statistics programme (none - very good)</t>
  </si>
  <si>
    <t>basic calculations (%, sums, ...) (poor - very good)</t>
  </si>
  <si>
    <t>basic calculations (%, sums, ...) (low interest - high interest)</t>
  </si>
  <si>
    <t>using formula (poor - very good)</t>
  </si>
  <si>
    <t>using formula (low interest - high interest)</t>
  </si>
  <si>
    <t>formating tables (for printing, ...) (poor - very good)</t>
  </si>
  <si>
    <t>formating tables (for printing, ...) (low interest - high interest)</t>
  </si>
  <si>
    <t>producing diagrams (poor - very good)</t>
  </si>
  <si>
    <t>producing diagrams (low interest - high interest)</t>
  </si>
  <si>
    <t>Pivot tables (poor - very good)</t>
  </si>
  <si>
    <t>Pivot tables (low interest - high interest)</t>
  </si>
  <si>
    <t>filters (poor - very good)</t>
  </si>
  <si>
    <t>filters (low interest - high interest)</t>
  </si>
  <si>
    <t>statistical analyses (using the menue/ribbon) (poor - very good)</t>
  </si>
  <si>
    <t>statistical analyses (using the menue/ribbon) (low interest - high interest)</t>
  </si>
  <si>
    <t>statistical analyses (analysis functions) (poor - very good)</t>
  </si>
  <si>
    <t>statistical analyses (analysis functions) (low interest - high interest)</t>
  </si>
  <si>
    <t>distance home -&gt; HSB (km)</t>
  </si>
  <si>
    <t>travel time -&gt; HSB (min)</t>
  </si>
  <si>
    <t>most important mode of transportation (public, bike, car, other)</t>
  </si>
  <si>
    <t>cinema</t>
  </si>
  <si>
    <t>theatre</t>
  </si>
  <si>
    <t>classical concerts</t>
  </si>
  <si>
    <t>other concerts</t>
  </si>
  <si>
    <t>museums</t>
  </si>
  <si>
    <t>sports events</t>
  </si>
  <si>
    <t>restaurants</t>
  </si>
  <si>
    <t>pubs</t>
  </si>
  <si>
    <t>Legende</t>
  </si>
  <si>
    <t>1 = 1</t>
  </si>
  <si>
    <t>2 = 2</t>
  </si>
  <si>
    <t>3 = 3</t>
  </si>
  <si>
    <t>4 = 4</t>
  </si>
  <si>
    <t>5 = 5</t>
  </si>
  <si>
    <t>Respondent 1</t>
  </si>
  <si>
    <t>EAM</t>
  </si>
  <si>
    <t>train</t>
  </si>
  <si>
    <t>Respondent 2</t>
  </si>
  <si>
    <t>MBA</t>
  </si>
  <si>
    <t>car</t>
  </si>
  <si>
    <t>Respondent 3</t>
  </si>
  <si>
    <t>bike</t>
  </si>
  <si>
    <t>Respondent 4</t>
  </si>
  <si>
    <t>public</t>
  </si>
  <si>
    <t>Respondent 5</t>
  </si>
  <si>
    <t>Respondent 6</t>
  </si>
  <si>
    <t>clustering</t>
  </si>
  <si>
    <t>Mean</t>
  </si>
  <si>
    <t>Observations</t>
  </si>
  <si>
    <t>Min</t>
  </si>
  <si>
    <t>Max</t>
  </si>
  <si>
    <t>StDev</t>
  </si>
  <si>
    <t>Respondent 7</t>
  </si>
  <si>
    <t>Respondent 8</t>
  </si>
  <si>
    <t>public / car</t>
  </si>
  <si>
    <t>Respondent 9</t>
  </si>
  <si>
    <t>Respondent 10</t>
  </si>
  <si>
    <t>Staff</t>
  </si>
  <si>
    <t>walking</t>
  </si>
  <si>
    <t>Respondent 11</t>
  </si>
  <si>
    <t>Respondent 12</t>
  </si>
  <si>
    <t>Respondent 13</t>
  </si>
  <si>
    <t>Public</t>
  </si>
  <si>
    <t>Respondent 14</t>
  </si>
  <si>
    <t>Respondent 15</t>
  </si>
  <si>
    <t>Respondent 16</t>
  </si>
  <si>
    <t>car / bike</t>
  </si>
  <si>
    <t>Respondent 17</t>
  </si>
  <si>
    <t>car, train</t>
  </si>
  <si>
    <t>Respondent 18</t>
  </si>
  <si>
    <t>public and bike</t>
  </si>
  <si>
    <t>Respondent 19</t>
  </si>
  <si>
    <t>correlation research</t>
  </si>
  <si>
    <t>Respondent 20</t>
  </si>
  <si>
    <t>Respondent 21</t>
  </si>
  <si>
    <t>Respondent 22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</si>
  <si>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</si>
  <si>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</si>
  <si>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</si>
  <si>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</si>
  <si>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</si>
  <si>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</si>
  <si>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</si>
  <si>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</si>
  <si>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</si>
  <si>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</si>
  <si>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</si>
  <si>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</si>
  <si>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</si>
  <si>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</si>
  <si>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</si>
  <si>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</si>
  <si>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</si>
  <si>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</si>
  <si>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</si>
  <si>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</si>
  <si>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</si>
  <si>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</si>
  <si>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</si>
  <si>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</si>
  <si>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</si>
  <si>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</si>
  <si>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</si>
  <si>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</si>
  <si>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</si>
  <si>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</si>
  <si>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</si>
  <si>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</si>
  <si>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</si>
  <si>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</si>
  <si>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</si>
  <si>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</si>
  <si>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</si>
  <si>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</si>
  <si>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</si>
  <si>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</si>
  <si>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</si>
  <si>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</si>
  <si>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</si>
  <si>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</si>
  <si>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</si>
  <si>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</si>
  <si>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</si>
  <si>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</si>
  <si>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</si>
  <si>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</si>
  <si>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</si>
  <si>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</si>
  <si>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</si>
  <si>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</si>
  <si>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</si>
  <si>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</si>
  <si>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</si>
  <si>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</si>
  <si>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</si>
  <si>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</si>
  <si>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</si>
  <si>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</si>
  <si>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</si>
  <si>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</si>
  <si>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</si>
  <si>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</si>
  <si>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</si>
  <si>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</si>
  <si>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</si>
  <si>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</si>
  <si>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</si>
  <si>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variable</t>
  </si>
  <si>
    <t>.</t>
  </si>
  <si>
    <t>..</t>
  </si>
  <si>
    <t>…</t>
  </si>
  <si>
    <t>TEMP</t>
  </si>
  <si>
    <t>pgm</t>
  </si>
  <si>
    <t>female</t>
  </si>
  <si>
    <t>age</t>
  </si>
  <si>
    <t>EdEng</t>
  </si>
  <si>
    <t>EdNat</t>
  </si>
  <si>
    <t>EdHum</t>
  </si>
  <si>
    <t>EdSoc</t>
  </si>
  <si>
    <t>EdBus</t>
  </si>
  <si>
    <t>EdOth</t>
  </si>
  <si>
    <t>3ConcInt</t>
  </si>
  <si>
    <t>3ConcSk</t>
  </si>
  <si>
    <t>3ConcDK</t>
  </si>
  <si>
    <t>3quesInt</t>
  </si>
  <si>
    <t>3quesSk</t>
  </si>
  <si>
    <t>3quesDK</t>
  </si>
  <si>
    <t>3daraInt</t>
  </si>
  <si>
    <t>3daraSk</t>
  </si>
  <si>
    <t>3daraDK</t>
  </si>
  <si>
    <t>3workInt</t>
  </si>
  <si>
    <t>3workSk</t>
  </si>
  <si>
    <t>3workDK</t>
  </si>
  <si>
    <t>3statInt</t>
  </si>
  <si>
    <t>3statSk</t>
  </si>
  <si>
    <t>3statDK</t>
  </si>
  <si>
    <t>3regrInt</t>
  </si>
  <si>
    <t>3regrSk</t>
  </si>
  <si>
    <t>3regrDK</t>
  </si>
  <si>
    <t>3descInt</t>
  </si>
  <si>
    <t>3descSk</t>
  </si>
  <si>
    <t>3descDK</t>
  </si>
  <si>
    <t>3infeInt</t>
  </si>
  <si>
    <t>3infeSk</t>
  </si>
  <si>
    <t>3infeDK</t>
  </si>
  <si>
    <t>3hypoInt</t>
  </si>
  <si>
    <t>3hypoSk</t>
  </si>
  <si>
    <t>3hypoDK</t>
  </si>
  <si>
    <t>4Int_text</t>
  </si>
  <si>
    <t>5SkWord</t>
  </si>
  <si>
    <t>5SkSpre</t>
  </si>
  <si>
    <t>5SkPres</t>
  </si>
  <si>
    <t>5SkInt</t>
  </si>
  <si>
    <t>5SkSoc</t>
  </si>
  <si>
    <t>5SkWeb</t>
  </si>
  <si>
    <t>5Skstat</t>
  </si>
  <si>
    <t>6XLbasSk</t>
  </si>
  <si>
    <t>6XLbasInt</t>
  </si>
  <si>
    <t>6XLformSk</t>
  </si>
  <si>
    <t>6XLformInt</t>
  </si>
  <si>
    <t>6XLdiaSk</t>
  </si>
  <si>
    <t>6XLdiaInt</t>
  </si>
  <si>
    <t>6XLpivSk</t>
  </si>
  <si>
    <t>6XLpivInt</t>
  </si>
  <si>
    <t>6XLfiltSk</t>
  </si>
  <si>
    <t>6XLfiltInt</t>
  </si>
  <si>
    <t>6XLStaRiSk</t>
  </si>
  <si>
    <t>6XLStaRiInt</t>
  </si>
  <si>
    <t>6XLStaAnSk</t>
  </si>
  <si>
    <t>6XLStaAnInt</t>
  </si>
  <si>
    <t>6XLtabSk</t>
  </si>
  <si>
    <t>6XLtabInt</t>
  </si>
  <si>
    <t>7distan</t>
  </si>
  <si>
    <t>7trtime</t>
  </si>
  <si>
    <t>7transpo</t>
  </si>
  <si>
    <t>8Cine</t>
  </si>
  <si>
    <t>8Theat</t>
  </si>
  <si>
    <t>8ClasCon</t>
  </si>
  <si>
    <t>8OtCon</t>
  </si>
  <si>
    <t>8Muse</t>
  </si>
  <si>
    <t>8Spor</t>
  </si>
  <si>
    <t>8Rest</t>
  </si>
  <si>
    <t>8Pubs</t>
  </si>
  <si>
    <t>v1_pgm</t>
  </si>
  <si>
    <t>v2_female</t>
  </si>
  <si>
    <t>v3_age</t>
  </si>
  <si>
    <t>v4_EdEng</t>
  </si>
  <si>
    <t>v5_EdNat</t>
  </si>
  <si>
    <t>v6_EdHum</t>
  </si>
  <si>
    <t>v7_EdSoc</t>
  </si>
  <si>
    <t>v8_EdBus</t>
  </si>
  <si>
    <t>v9_EdOth</t>
  </si>
  <si>
    <t>v10_3ConcInt</t>
  </si>
  <si>
    <t>v11_3ConcSk</t>
  </si>
  <si>
    <t>v12_3ConcDK</t>
  </si>
  <si>
    <t>v13_3quesInt</t>
  </si>
  <si>
    <t>v14_3quesSk</t>
  </si>
  <si>
    <t>v15_3quesDK</t>
  </si>
  <si>
    <t>v16_3daraInt</t>
  </si>
  <si>
    <t>v17_3daraSk</t>
  </si>
  <si>
    <t>v18_3daraDK</t>
  </si>
  <si>
    <t>v19_3workInt</t>
  </si>
  <si>
    <t>v20_3workSk</t>
  </si>
  <si>
    <t>v21_3workDK</t>
  </si>
  <si>
    <t>v22_3statInt</t>
  </si>
  <si>
    <t>v23_3statSk</t>
  </si>
  <si>
    <t>v24_3statDK</t>
  </si>
  <si>
    <t>v25_3regrInt</t>
  </si>
  <si>
    <t>v26_3regrSk</t>
  </si>
  <si>
    <t>v27_3regrDK</t>
  </si>
  <si>
    <t>v28_3descInt</t>
  </si>
  <si>
    <t>v29_3descSk</t>
  </si>
  <si>
    <t>v30_3descDK</t>
  </si>
  <si>
    <t>v31_3infeInt</t>
  </si>
  <si>
    <t>v32_3infeSk</t>
  </si>
  <si>
    <t>v33_3infeDK</t>
  </si>
  <si>
    <t>v34_3hypoInt</t>
  </si>
  <si>
    <t>v35_3hypoSk</t>
  </si>
  <si>
    <t>v36_3hypoDK</t>
  </si>
  <si>
    <t>v37_4Int_text</t>
  </si>
  <si>
    <t>v38_5SkWord</t>
  </si>
  <si>
    <t>v39_5SkSpre</t>
  </si>
  <si>
    <t>v40_5SkPres</t>
  </si>
  <si>
    <t>v41_5SkInt</t>
  </si>
  <si>
    <t>v42_5SkSoc</t>
  </si>
  <si>
    <t>v43_5SkWeb</t>
  </si>
  <si>
    <t>v44_5Skstat</t>
  </si>
  <si>
    <t>v45_6XLbasSk</t>
  </si>
  <si>
    <t>v46_6XLbasInt</t>
  </si>
  <si>
    <t>v47_6XLformSk</t>
  </si>
  <si>
    <t>v48_6XLformInt</t>
  </si>
  <si>
    <t>v49_6XLtabSk</t>
  </si>
  <si>
    <t>v50_6XLtabInt</t>
  </si>
  <si>
    <t>v51_6XLdiaSk</t>
  </si>
  <si>
    <t>v52_6XLdiaInt</t>
  </si>
  <si>
    <t>v53_6XLpivSk</t>
  </si>
  <si>
    <t>v54_6XLpivInt</t>
  </si>
  <si>
    <t>v55_6XLfiltSk</t>
  </si>
  <si>
    <t>v56_6XLfiltInt</t>
  </si>
  <si>
    <t>v57_6XLStaRiSk</t>
  </si>
  <si>
    <t>v58_6XLStaRiInt</t>
  </si>
  <si>
    <t>v59_6XLStaAnSk</t>
  </si>
  <si>
    <t>v60_6XLStaAnInt</t>
  </si>
  <si>
    <t>v61_7distan</t>
  </si>
  <si>
    <t>v62_7trtime</t>
  </si>
  <si>
    <t>v63_7transpo</t>
  </si>
  <si>
    <t>v64_8Cine</t>
  </si>
  <si>
    <t>v65_8Theat</t>
  </si>
  <si>
    <t>v66_8ClasCon</t>
  </si>
  <si>
    <t>v67_8OtCon</t>
  </si>
  <si>
    <t>v68_8Muse</t>
  </si>
  <si>
    <t>v69_8Spor</t>
  </si>
  <si>
    <t>v70_8Rest</t>
  </si>
  <si>
    <t>v71_8Pubs</t>
  </si>
  <si>
    <t>1 = Female</t>
  </si>
  <si>
    <t>0 = Male</t>
  </si>
  <si>
    <t>No / var</t>
  </si>
  <si>
    <t>v3_AGrp</t>
  </si>
  <si>
    <t xml:space="preserve">Pivot-Tables: </t>
  </si>
  <si>
    <t>v2_Gender</t>
  </si>
  <si>
    <t>male</t>
  </si>
  <si>
    <t>41+</t>
  </si>
  <si>
    <t>Total</t>
  </si>
  <si>
    <t>Count of v1_pgm</t>
  </si>
  <si>
    <t>Average of v64_8Cine</t>
  </si>
  <si>
    <t>Average number of visits: Cinema</t>
  </si>
  <si>
    <t>Average of v13_3quesInt</t>
  </si>
  <si>
    <t>Values</t>
  </si>
  <si>
    <t>Avg v10_3ConcInt</t>
  </si>
  <si>
    <t>Avg v13_3quesInt</t>
  </si>
  <si>
    <t>Avg v16_3daraInt</t>
  </si>
  <si>
    <t>Avg v19_3workInt</t>
  </si>
  <si>
    <t>Avg v22_3statInt</t>
  </si>
  <si>
    <t>Avg v25_3regrInt</t>
  </si>
  <si>
    <t>Avg v28_3descInt</t>
  </si>
  <si>
    <t>Avg v31_3infeInt</t>
  </si>
  <si>
    <t>Avg v34_3hypoInt</t>
  </si>
  <si>
    <t>Interested in … Conceptual Design</t>
  </si>
  <si>
    <t xml:space="preserve">Diagrams </t>
  </si>
  <si>
    <t>Avg v11_3ConcSk</t>
  </si>
  <si>
    <t>Avg v14_3quesSk</t>
  </si>
  <si>
    <t>Avg v17_3daraSk</t>
  </si>
  <si>
    <t>Avg v20_3workSk</t>
  </si>
  <si>
    <t>Avg v23_3statSk</t>
  </si>
  <si>
    <t>Avg v26_3regrSk</t>
  </si>
  <si>
    <t>Avg v29_3descSk</t>
  </si>
  <si>
    <t>Avg v32_3infeSk</t>
  </si>
  <si>
    <t>Avg v35_3hypoSk</t>
  </si>
  <si>
    <t>q3 Interested in Topics</t>
  </si>
  <si>
    <t>q3 Skills in Topics</t>
  </si>
  <si>
    <t>Respondent 23</t>
  </si>
  <si>
    <t>Auto</t>
  </si>
  <si>
    <t>Respondent 24</t>
  </si>
  <si>
    <t>q5 Software Skills</t>
  </si>
  <si>
    <t>subtotal:</t>
  </si>
  <si>
    <t>Average of v38_5SkWord</t>
  </si>
  <si>
    <t>Average of v39_5SkSpre</t>
  </si>
  <si>
    <t>Average of v40_5SkPres</t>
  </si>
  <si>
    <t>Average of v41_5SkInt</t>
  </si>
  <si>
    <t>Average of v42_5SkSoc</t>
  </si>
  <si>
    <t>Average of v43_5SkWeb</t>
  </si>
  <si>
    <t>Average of v44_5Skstat</t>
  </si>
  <si>
    <t>q6 XL Skills</t>
  </si>
  <si>
    <t>q6 XL Interest</t>
  </si>
  <si>
    <t>Average of v45_6XLbasSk</t>
  </si>
  <si>
    <t>Average of v47_6XLformSk</t>
  </si>
  <si>
    <t>Average of v49_6XLtabSk</t>
  </si>
  <si>
    <t>Average of v51_6XLdiaSk</t>
  </si>
  <si>
    <t>Average of v53_6XLpivSk</t>
  </si>
  <si>
    <t>Average of v55_6XLfiltSk</t>
  </si>
  <si>
    <t>Average of v57_6XLStaRiSk</t>
  </si>
  <si>
    <t>Average of v59_6XLStaAnSk</t>
  </si>
  <si>
    <t>Average of v46_6XLbasInt</t>
  </si>
  <si>
    <t>Average of v48_6XLformInt</t>
  </si>
  <si>
    <t>Average of v50_6XLtabInt</t>
  </si>
  <si>
    <t>Average of v52_6XLdiaInt</t>
  </si>
  <si>
    <t>Average of v54_6XLpivInt</t>
  </si>
  <si>
    <t>Average of v56_6XLfiltInt</t>
  </si>
  <si>
    <t>Average of v58_6XLStaRiInt</t>
  </si>
  <si>
    <t>Average of v60_6XLStaAnInt</t>
  </si>
  <si>
    <t>ISEB</t>
  </si>
  <si>
    <t>public_bike</t>
  </si>
  <si>
    <t>Bus</t>
  </si>
  <si>
    <t>ca. 12 km</t>
  </si>
  <si>
    <t>ca. 20-25 min</t>
  </si>
  <si>
    <t>ca. 10-12</t>
  </si>
  <si>
    <t>ca. 1</t>
  </si>
  <si>
    <t>ca. 2</t>
  </si>
  <si>
    <t>ca. 5-10</t>
  </si>
  <si>
    <t>ca. 100</t>
  </si>
  <si>
    <t>ca. 30</t>
  </si>
  <si>
    <t>public, bike</t>
  </si>
  <si>
    <t>tramp, bike</t>
  </si>
  <si>
    <t>4 km</t>
  </si>
  <si>
    <t>15 min</t>
  </si>
  <si>
    <t>RespISEB-1</t>
  </si>
  <si>
    <t>RespISEB-2</t>
  </si>
  <si>
    <t>RespISEB-3</t>
  </si>
  <si>
    <t>RespISEB-4</t>
  </si>
  <si>
    <t>RespISEB-5</t>
  </si>
  <si>
    <t>RespISEB-6</t>
  </si>
  <si>
    <t>RespISEB-7</t>
  </si>
  <si>
    <t>RespISEB-8</t>
  </si>
  <si>
    <t>RespISEB-9</t>
  </si>
  <si>
    <t>RespISEB-10</t>
  </si>
  <si>
    <t>RespISEB-11</t>
  </si>
  <si>
    <t>IS-1</t>
  </si>
  <si>
    <t>IS-2</t>
  </si>
  <si>
    <t>IS-3</t>
  </si>
  <si>
    <t>IS-4</t>
  </si>
  <si>
    <t>IS-5</t>
  </si>
  <si>
    <t>IS-6</t>
  </si>
  <si>
    <t>IS-7</t>
  </si>
  <si>
    <t>IS-8</t>
  </si>
  <si>
    <t>IS-9</t>
  </si>
  <si>
    <t>IS-10</t>
  </si>
  <si>
    <t>IS-11</t>
  </si>
  <si>
    <t>Spaltenbeschriftungen</t>
  </si>
  <si>
    <t>Zeilenbeschriftungen</t>
  </si>
  <si>
    <t>(Alle)</t>
  </si>
  <si>
    <t>Gesamtergebnis</t>
  </si>
  <si>
    <t>26-40</t>
  </si>
  <si>
    <t>-25</t>
  </si>
  <si>
    <t>RespISEB-12</t>
  </si>
  <si>
    <t>RespISEB-13</t>
  </si>
  <si>
    <t>RespISEB-14</t>
  </si>
  <si>
    <t>RespISEB-15</t>
  </si>
  <si>
    <t>International</t>
  </si>
  <si>
    <t>don`t know about specific topics</t>
  </si>
  <si>
    <t>Delphos methods</t>
  </si>
  <si>
    <t>IS-12</t>
  </si>
  <si>
    <t>IS-13</t>
  </si>
  <si>
    <t>IS-14</t>
  </si>
  <si>
    <t>IS-15</t>
  </si>
  <si>
    <t>ISEB/Int</t>
  </si>
  <si>
    <t>IS-17</t>
  </si>
  <si>
    <t>market analysis</t>
  </si>
  <si>
    <t>v3_AGrp2</t>
  </si>
  <si>
    <t>26-30</t>
  </si>
  <si>
    <t>31-40</t>
  </si>
  <si>
    <t>MW v64_8Cine</t>
  </si>
  <si>
    <t>MW v65_8Theat</t>
  </si>
  <si>
    <t>MW v66_8ClasCon</t>
  </si>
  <si>
    <t>MW v67_8OtCon</t>
  </si>
  <si>
    <t>MW v68_8Muse</t>
  </si>
  <si>
    <t>MW v69_8Spor</t>
  </si>
  <si>
    <t>MW v70_8Rest</t>
  </si>
  <si>
    <t>MW v71_8Pubs</t>
  </si>
  <si>
    <t>Museum</t>
  </si>
  <si>
    <t>Sport</t>
  </si>
  <si>
    <t>Restaurants</t>
  </si>
  <si>
    <t>Average number of visits to different institutions</t>
  </si>
  <si>
    <t>Cinema</t>
  </si>
  <si>
    <t>Theatre</t>
  </si>
  <si>
    <t>Classical Concert</t>
  </si>
  <si>
    <t>other concerst</t>
  </si>
  <si>
    <t>Pubs</t>
  </si>
  <si>
    <t>Werte</t>
  </si>
  <si>
    <t>on foot</t>
  </si>
  <si>
    <t>More analysing quantitative data than calculate</t>
  </si>
  <si>
    <t>yes</t>
  </si>
  <si>
    <t>-</t>
  </si>
  <si>
    <t>build up an effective questionnaire</t>
  </si>
  <si>
    <t>bus</t>
  </si>
  <si>
    <t>Advantages and disadvantes of different methods</t>
  </si>
  <si>
    <t>20-30</t>
  </si>
  <si>
    <t>30-40</t>
  </si>
  <si>
    <t>100-150</t>
  </si>
  <si>
    <t>public transportation</t>
  </si>
  <si>
    <t>RespISEB2013-1</t>
  </si>
  <si>
    <t>RespISEB2013-2</t>
  </si>
  <si>
    <t>RespISEB2013-3</t>
  </si>
  <si>
    <t>RespISEB2013-4</t>
  </si>
  <si>
    <t>RespISEB2013-5</t>
  </si>
  <si>
    <t>RespISEB2013-6</t>
  </si>
  <si>
    <t>RespISEB2013-7</t>
  </si>
  <si>
    <t>RespISEB2013-8</t>
  </si>
  <si>
    <t>RespISEB2013-9</t>
  </si>
  <si>
    <t>RespISEB2013-10</t>
  </si>
  <si>
    <t>RespISEB2013-11</t>
  </si>
  <si>
    <t>Title</t>
  </si>
  <si>
    <t>Question</t>
  </si>
  <si>
    <t>ISEB/Int2013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</si>
</sst>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color indexed="56"/>
      <name val="Times New Roman"/>
      <family val="1"/>
    </font>
    <font>
      <i/>
      <sz val="12"/>
      <name val="Times New Roman"/>
    </font>
    <font>
      <i/>
      <sz val="12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8"/>
      <color indexed="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10"/>
      <name val="Times New Roman"/>
      <family val="1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3">
    <xf numFmtId="0" fontId="0" fillId="0" borderId="0" xfId="0"/>
    <xf numFmtId="0" fontId="0" fillId="0" borderId="10" xfId="0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2" fontId="18" fillId="0" borderId="0" xfId="0" applyNumberFormat="1" applyFont="1"/>
    <xf numFmtId="0" fontId="20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/>
    <xf numFmtId="1" fontId="22" fillId="0" borderId="0" xfId="0" applyNumberFormat="1" applyFont="1" applyBorder="1"/>
    <xf numFmtId="1" fontId="23" fillId="0" borderId="0" xfId="0" applyNumberFormat="1" applyFont="1"/>
    <xf numFmtId="1" fontId="24" fillId="0" borderId="0" xfId="0" applyNumberFormat="1" applyFont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2" fontId="25" fillId="0" borderId="0" xfId="0" applyNumberFormat="1" applyFont="1"/>
    <xf numFmtId="2" fontId="18" fillId="35" borderId="0" xfId="0" applyNumberFormat="1" applyFont="1" applyFill="1"/>
    <xf numFmtId="1" fontId="21" fillId="35" borderId="0" xfId="0" applyNumberFormat="1" applyFont="1" applyFill="1" applyBorder="1"/>
    <xf numFmtId="1" fontId="23" fillId="35" borderId="0" xfId="0" applyNumberFormat="1" applyFont="1" applyFill="1"/>
    <xf numFmtId="2" fontId="25" fillId="35" borderId="0" xfId="0" applyNumberFormat="1" applyFont="1" applyFill="1"/>
    <xf numFmtId="0" fontId="26" fillId="33" borderId="10" xfId="0" applyFont="1" applyFill="1" applyBorder="1" applyAlignment="1">
      <alignment wrapText="1"/>
    </xf>
    <xf numFmtId="0" fontId="27" fillId="0" borderId="0" xfId="0" applyFont="1"/>
    <xf numFmtId="0" fontId="27" fillId="34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wrapText="1"/>
    </xf>
    <xf numFmtId="0" fontId="29" fillId="0" borderId="0" xfId="0" applyFont="1"/>
    <xf numFmtId="0" fontId="29" fillId="36" borderId="10" xfId="0" applyFont="1" applyFill="1" applyBorder="1" applyAlignment="1">
      <alignment wrapText="1"/>
    </xf>
    <xf numFmtId="0" fontId="29" fillId="33" borderId="10" xfId="0" applyFont="1" applyFill="1" applyBorder="1" applyAlignment="1">
      <alignment wrapText="1"/>
    </xf>
    <xf numFmtId="2" fontId="18" fillId="37" borderId="0" xfId="0" applyNumberFormat="1" applyFont="1" applyFill="1"/>
    <xf numFmtId="1" fontId="21" fillId="37" borderId="0" xfId="0" applyNumberFormat="1" applyFont="1" applyFill="1" applyBorder="1"/>
    <xf numFmtId="1" fontId="23" fillId="37" borderId="0" xfId="0" applyNumberFormat="1" applyFont="1" applyFill="1"/>
    <xf numFmtId="2" fontId="25" fillId="37" borderId="0" xfId="0" applyNumberFormat="1" applyFont="1" applyFill="1"/>
    <xf numFmtId="2" fontId="18" fillId="38" borderId="0" xfId="0" applyNumberFormat="1" applyFont="1" applyFill="1"/>
    <xf numFmtId="1" fontId="21" fillId="38" borderId="0" xfId="0" applyNumberFormat="1" applyFont="1" applyFill="1" applyBorder="1"/>
    <xf numFmtId="1" fontId="23" fillId="38" borderId="0" xfId="0" applyNumberFormat="1" applyFont="1" applyFill="1"/>
    <xf numFmtId="2" fontId="25" fillId="38" borderId="0" xfId="0" applyNumberFormat="1" applyFont="1" applyFill="1"/>
    <xf numFmtId="2" fontId="18" fillId="39" borderId="0" xfId="0" applyNumberFormat="1" applyFont="1" applyFill="1"/>
    <xf numFmtId="1" fontId="21" fillId="39" borderId="0" xfId="0" applyNumberFormat="1" applyFont="1" applyFill="1" applyBorder="1"/>
    <xf numFmtId="1" fontId="23" fillId="39" borderId="0" xfId="0" applyNumberFormat="1" applyFont="1" applyFill="1"/>
    <xf numFmtId="2" fontId="25" fillId="39" borderId="0" xfId="0" applyNumberFormat="1" applyFont="1" applyFill="1"/>
    <xf numFmtId="2" fontId="18" fillId="40" borderId="0" xfId="0" applyNumberFormat="1" applyFont="1" applyFill="1"/>
    <xf numFmtId="1" fontId="21" fillId="40" borderId="0" xfId="0" applyNumberFormat="1" applyFont="1" applyFill="1" applyBorder="1"/>
    <xf numFmtId="1" fontId="23" fillId="40" borderId="0" xfId="0" applyNumberFormat="1" applyFont="1" applyFill="1"/>
    <xf numFmtId="2" fontId="25" fillId="40" borderId="0" xfId="0" applyNumberFormat="1" applyFont="1" applyFill="1"/>
    <xf numFmtId="2" fontId="18" fillId="41" borderId="0" xfId="0" applyNumberFormat="1" applyFont="1" applyFill="1"/>
    <xf numFmtId="1" fontId="21" fillId="41" borderId="0" xfId="0" applyNumberFormat="1" applyFont="1" applyFill="1" applyBorder="1"/>
    <xf numFmtId="1" fontId="23" fillId="41" borderId="0" xfId="0" applyNumberFormat="1" applyFont="1" applyFill="1"/>
    <xf numFmtId="2" fontId="25" fillId="41" borderId="0" xfId="0" applyNumberFormat="1" applyFont="1" applyFill="1"/>
    <xf numFmtId="2" fontId="18" fillId="42" borderId="0" xfId="0" applyNumberFormat="1" applyFont="1" applyFill="1"/>
    <xf numFmtId="1" fontId="21" fillId="42" borderId="0" xfId="0" applyNumberFormat="1" applyFont="1" applyFill="1" applyBorder="1"/>
    <xf numFmtId="1" fontId="23" fillId="42" borderId="0" xfId="0" applyNumberFormat="1" applyFont="1" applyFill="1"/>
    <xf numFmtId="2" fontId="25" fillId="42" borderId="0" xfId="0" applyNumberFormat="1" applyFont="1" applyFill="1"/>
    <xf numFmtId="0" fontId="0" fillId="43" borderId="10" xfId="0" applyFill="1" applyBorder="1" applyAlignment="1">
      <alignment wrapText="1"/>
    </xf>
    <xf numFmtId="0" fontId="29" fillId="33" borderId="10" xfId="0" applyFont="1" applyFill="1" applyBorder="1" applyAlignment="1">
      <alignment horizontal="left" wrapText="1"/>
    </xf>
    <xf numFmtId="0" fontId="0" fillId="44" borderId="10" xfId="0" applyFill="1" applyBorder="1" applyAlignment="1">
      <alignment horizontal="right" wrapText="1"/>
    </xf>
    <xf numFmtId="0" fontId="16" fillId="0" borderId="0" xfId="0" applyFont="1"/>
    <xf numFmtId="0" fontId="0" fillId="0" borderId="11" xfId="0" pivotButton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NumberFormat="1" applyBorder="1"/>
    <xf numFmtId="0" fontId="0" fillId="45" borderId="10" xfId="0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16" fillId="0" borderId="0" xfId="0" applyFont="1" applyFill="1" applyBorder="1" applyAlignment="1">
      <alignment horizontal="left"/>
    </xf>
    <xf numFmtId="0" fontId="30" fillId="0" borderId="0" xfId="0" applyFont="1"/>
    <xf numFmtId="164" fontId="0" fillId="0" borderId="11" xfId="0" applyNumberFormat="1" applyBorder="1"/>
    <xf numFmtId="2" fontId="0" fillId="0" borderId="0" xfId="0" applyNumberFormat="1"/>
    <xf numFmtId="0" fontId="31" fillId="0" borderId="0" xfId="0" applyFont="1"/>
    <xf numFmtId="2" fontId="32" fillId="0" borderId="0" xfId="0" applyNumberFormat="1" applyFont="1"/>
    <xf numFmtId="0" fontId="0" fillId="43" borderId="12" xfId="0" applyFill="1" applyBorder="1" applyAlignment="1">
      <alignment wrapText="1"/>
    </xf>
    <xf numFmtId="0" fontId="0" fillId="43" borderId="13" xfId="0" applyFill="1" applyBorder="1" applyAlignment="1">
      <alignment wrapText="1"/>
    </xf>
    <xf numFmtId="0" fontId="18" fillId="0" borderId="14" xfId="0" applyFont="1" applyBorder="1"/>
    <xf numFmtId="0" fontId="21" fillId="0" borderId="14" xfId="0" applyFont="1" applyBorder="1"/>
    <xf numFmtId="1" fontId="23" fillId="0" borderId="14" xfId="0" applyNumberFormat="1" applyFont="1" applyBorder="1"/>
    <xf numFmtId="0" fontId="23" fillId="0" borderId="14" xfId="0" applyFont="1" applyBorder="1"/>
    <xf numFmtId="0" fontId="25" fillId="0" borderId="14" xfId="0" applyFont="1" applyBorder="1"/>
    <xf numFmtId="0" fontId="0" fillId="43" borderId="10" xfId="0" applyFill="1" applyBorder="1" applyAlignment="1">
      <alignment horizontal="left" vertical="top" wrapText="1"/>
    </xf>
    <xf numFmtId="0" fontId="0" fillId="46" borderId="10" xfId="0" applyFill="1" applyBorder="1" applyAlignment="1">
      <alignment wrapText="1"/>
    </xf>
    <xf numFmtId="0" fontId="0" fillId="43" borderId="10" xfId="0" applyFill="1" applyBorder="1" applyAlignment="1"/>
    <xf numFmtId="0" fontId="0" fillId="0" borderId="10" xfId="0" applyBorder="1" applyAlignment="1"/>
    <xf numFmtId="16" fontId="0" fillId="0" borderId="10" xfId="0" applyNumberFormat="1" applyBorder="1" applyAlignment="1"/>
    <xf numFmtId="0" fontId="0" fillId="43" borderId="10" xfId="0" applyFill="1" applyBorder="1" applyAlignment="1">
      <alignment horizontal="left" vertical="top"/>
    </xf>
    <xf numFmtId="0" fontId="0" fillId="0" borderId="15" xfId="0" applyBorder="1" applyAlignment="1"/>
    <xf numFmtId="0" fontId="0" fillId="0" borderId="16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Border="1" applyAlignment="1"/>
    <xf numFmtId="0" fontId="0" fillId="44" borderId="16" xfId="0" applyFill="1" applyBorder="1" applyAlignment="1">
      <alignment horizontal="right" wrapText="1"/>
    </xf>
    <xf numFmtId="0" fontId="0" fillId="44" borderId="11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44" borderId="0" xfId="0" applyFill="1" applyBorder="1" applyAlignment="1">
      <alignment horizontal="right" wrapText="1"/>
    </xf>
    <xf numFmtId="0" fontId="0" fillId="0" borderId="18" xfId="0" applyFill="1" applyBorder="1" applyAlignment="1"/>
    <xf numFmtId="0" fontId="0" fillId="44" borderId="19" xfId="0" applyFill="1" applyBorder="1" applyAlignment="1">
      <alignment horizontal="right" wrapText="1"/>
    </xf>
    <xf numFmtId="164" fontId="0" fillId="0" borderId="0" xfId="0" applyNumberFormat="1"/>
    <xf numFmtId="164" fontId="16" fillId="0" borderId="0" xfId="0" applyNumberFormat="1" applyFont="1"/>
    <xf numFmtId="16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29" fillId="43" borderId="10" xfId="0" applyFont="1" applyFill="1" applyBorder="1" applyAlignment="1">
      <alignment wrapText="1"/>
    </xf>
    <xf numFmtId="0" fontId="0" fillId="43" borderId="0" xfId="0" applyFill="1"/>
    <xf numFmtId="0" fontId="0" fillId="43" borderId="15" xfId="0" applyFill="1" applyBorder="1" applyAlignme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8">
    <dxf>
      <numFmt numFmtId="164" formatCode="0.0"/>
    </dxf>
    <dxf>
      <font>
        <b/>
      </font>
    </dxf>
    <dxf>
      <numFmt numFmtId="164" formatCode="0.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[QM-CaseStudy-StudentSurveyWithPivots.xlsx]Diagrams!PivotTable2</c:name>
    <c:fmtId val="2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q3 Interested in Topics</a:t>
            </a:r>
            <a:endParaRPr lang="de-DE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Diagrams!$B$4:$B$5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Diagrams!$A$6:$A$14</c:f>
              <c:strCache>
                <c:ptCount val="9"/>
                <c:pt idx="0">
                  <c:v>Avg v10_3ConcInt</c:v>
                </c:pt>
                <c:pt idx="1">
                  <c:v>Avg v13_3quesInt</c:v>
                </c:pt>
                <c:pt idx="2">
                  <c:v>Avg v16_3daraInt</c:v>
                </c:pt>
                <c:pt idx="3">
                  <c:v>Avg v19_3workInt</c:v>
                </c:pt>
                <c:pt idx="4">
                  <c:v>Avg v22_3statInt</c:v>
                </c:pt>
                <c:pt idx="5">
                  <c:v>Avg v25_3regrInt</c:v>
                </c:pt>
                <c:pt idx="6">
                  <c:v>Avg v28_3descInt</c:v>
                </c:pt>
                <c:pt idx="7">
                  <c:v>Avg v31_3infeInt</c:v>
                </c:pt>
                <c:pt idx="8">
                  <c:v>Avg v34_3hypoInt</c:v>
                </c:pt>
              </c:strCache>
            </c:strRef>
          </c:cat>
          <c:val>
            <c:numRef>
              <c:f>Diagrams!$B$6:$B$14</c:f>
              <c:numCache>
                <c:formatCode>0.00</c:formatCode>
                <c:ptCount val="9"/>
                <c:pt idx="0">
                  <c:v>3.6</c:v>
                </c:pt>
                <c:pt idx="1">
                  <c:v>3.9</c:v>
                </c:pt>
                <c:pt idx="2">
                  <c:v>3.9</c:v>
                </c:pt>
                <c:pt idx="3">
                  <c:v>4.0999999999999996</c:v>
                </c:pt>
                <c:pt idx="4">
                  <c:v>4.2</c:v>
                </c:pt>
                <c:pt idx="5">
                  <c:v>3.3</c:v>
                </c:pt>
                <c:pt idx="6">
                  <c:v>3.3333333333333335</c:v>
                </c:pt>
                <c:pt idx="7">
                  <c:v>3.9</c:v>
                </c:pt>
                <c:pt idx="8">
                  <c:v>3.9</c:v>
                </c:pt>
              </c:numCache>
            </c:numRef>
          </c:val>
        </c:ser>
        <c:ser>
          <c:idx val="1"/>
          <c:order val="1"/>
          <c:tx>
            <c:strRef>
              <c:f>Diagrams!$C$4:$C$5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Diagrams!$A$6:$A$14</c:f>
              <c:strCache>
                <c:ptCount val="9"/>
                <c:pt idx="0">
                  <c:v>Avg v10_3ConcInt</c:v>
                </c:pt>
                <c:pt idx="1">
                  <c:v>Avg v13_3quesInt</c:v>
                </c:pt>
                <c:pt idx="2">
                  <c:v>Avg v16_3daraInt</c:v>
                </c:pt>
                <c:pt idx="3">
                  <c:v>Avg v19_3workInt</c:v>
                </c:pt>
                <c:pt idx="4">
                  <c:v>Avg v22_3statInt</c:v>
                </c:pt>
                <c:pt idx="5">
                  <c:v>Avg v25_3regrInt</c:v>
                </c:pt>
                <c:pt idx="6">
                  <c:v>Avg v28_3descInt</c:v>
                </c:pt>
                <c:pt idx="7">
                  <c:v>Avg v31_3infeInt</c:v>
                </c:pt>
                <c:pt idx="8">
                  <c:v>Avg v34_3hypoInt</c:v>
                </c:pt>
              </c:strCache>
            </c:strRef>
          </c:cat>
          <c:val>
            <c:numRef>
              <c:f>Diagrams!$C$6:$C$14</c:f>
              <c:numCache>
                <c:formatCode>0.00</c:formatCode>
                <c:ptCount val="9"/>
                <c:pt idx="0">
                  <c:v>3.6666666666666665</c:v>
                </c:pt>
                <c:pt idx="1">
                  <c:v>3.6666666666666665</c:v>
                </c:pt>
                <c:pt idx="2">
                  <c:v>4.166666666666667</c:v>
                </c:pt>
                <c:pt idx="3">
                  <c:v>4.333333333333333</c:v>
                </c:pt>
                <c:pt idx="4">
                  <c:v>4</c:v>
                </c:pt>
                <c:pt idx="5">
                  <c:v>4.166666666666667</c:v>
                </c:pt>
                <c:pt idx="6">
                  <c:v>3.3333333333333335</c:v>
                </c:pt>
                <c:pt idx="7">
                  <c:v>3.8333333333333335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13639424"/>
        <c:axId val="113642880"/>
      </c:barChart>
      <c:catAx>
        <c:axId val="11363942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3642880"/>
        <c:crossesAt val="3"/>
        <c:auto val="1"/>
        <c:lblAlgn val="ctr"/>
        <c:lblOffset val="100"/>
        <c:noMultiLvlLbl val="0"/>
      </c:catAx>
      <c:valAx>
        <c:axId val="113642880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36394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 (Pgm)!PivotTable5</c:name>
    <c:fmtId val="7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q6 XL Interest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'Diagrams (Pgm)'!$B$87:$B$88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'Diagrams (Pgm)'!$A$89:$A$96</c:f>
              <c:strCache>
                <c:ptCount val="8"/>
                <c:pt idx="0">
                  <c:v>Average of v46_6XLbasInt</c:v>
                </c:pt>
                <c:pt idx="1">
                  <c:v>Average of v48_6XLformInt</c:v>
                </c:pt>
                <c:pt idx="2">
                  <c:v>Average of v50_6XLtabInt</c:v>
                </c:pt>
                <c:pt idx="3">
                  <c:v>Average of v52_6XLdiaInt</c:v>
                </c:pt>
                <c:pt idx="4">
                  <c:v>Average of v54_6XLpivInt</c:v>
                </c:pt>
                <c:pt idx="5">
                  <c:v>Average of v56_6XLfiltInt</c:v>
                </c:pt>
                <c:pt idx="6">
                  <c:v>Average of v58_6XLStaRiInt</c:v>
                </c:pt>
                <c:pt idx="7">
                  <c:v>Average of v60_6XLStaAnInt</c:v>
                </c:pt>
              </c:strCache>
            </c:strRef>
          </c:cat>
          <c:val>
            <c:numRef>
              <c:f>'Diagrams (Pgm)'!$B$89:$B$96</c:f>
              <c:numCache>
                <c:formatCode>0.00</c:formatCode>
                <c:ptCount val="8"/>
                <c:pt idx="0">
                  <c:v>3.9</c:v>
                </c:pt>
                <c:pt idx="1">
                  <c:v>3.9</c:v>
                </c:pt>
                <c:pt idx="2">
                  <c:v>3.4444444444444446</c:v>
                </c:pt>
                <c:pt idx="3">
                  <c:v>3.6</c:v>
                </c:pt>
                <c:pt idx="4">
                  <c:v>3.8</c:v>
                </c:pt>
                <c:pt idx="5">
                  <c:v>3.3</c:v>
                </c:pt>
                <c:pt idx="6">
                  <c:v>4.1111111111111107</c:v>
                </c:pt>
                <c:pt idx="7">
                  <c:v>4.1111111111111107</c:v>
                </c:pt>
              </c:numCache>
            </c:numRef>
          </c:val>
        </c:ser>
        <c:ser>
          <c:idx val="1"/>
          <c:order val="1"/>
          <c:tx>
            <c:strRef>
              <c:f>'Diagrams (Pgm)'!$C$87:$C$88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'Diagrams (Pgm)'!$A$89:$A$96</c:f>
              <c:strCache>
                <c:ptCount val="8"/>
                <c:pt idx="0">
                  <c:v>Average of v46_6XLbasInt</c:v>
                </c:pt>
                <c:pt idx="1">
                  <c:v>Average of v48_6XLformInt</c:v>
                </c:pt>
                <c:pt idx="2">
                  <c:v>Average of v50_6XLtabInt</c:v>
                </c:pt>
                <c:pt idx="3">
                  <c:v>Average of v52_6XLdiaInt</c:v>
                </c:pt>
                <c:pt idx="4">
                  <c:v>Average of v54_6XLpivInt</c:v>
                </c:pt>
                <c:pt idx="5">
                  <c:v>Average of v56_6XLfiltInt</c:v>
                </c:pt>
                <c:pt idx="6">
                  <c:v>Average of v58_6XLStaRiInt</c:v>
                </c:pt>
                <c:pt idx="7">
                  <c:v>Average of v60_6XLStaAnInt</c:v>
                </c:pt>
              </c:strCache>
            </c:strRef>
          </c:cat>
          <c:val>
            <c:numRef>
              <c:f>'Diagrams (Pgm)'!$C$89:$C$96</c:f>
              <c:numCache>
                <c:formatCode>0.00</c:formatCode>
                <c:ptCount val="8"/>
                <c:pt idx="0">
                  <c:v>3.8333333333333335</c:v>
                </c:pt>
                <c:pt idx="1">
                  <c:v>3.8333333333333335</c:v>
                </c:pt>
                <c:pt idx="2">
                  <c:v>3.8333333333333335</c:v>
                </c:pt>
                <c:pt idx="3">
                  <c:v>4.5</c:v>
                </c:pt>
                <c:pt idx="4">
                  <c:v>4.333333333333333</c:v>
                </c:pt>
                <c:pt idx="5">
                  <c:v>3.8333333333333335</c:v>
                </c:pt>
                <c:pt idx="6">
                  <c:v>3.6666666666666665</c:v>
                </c:pt>
                <c:pt idx="7">
                  <c:v>3.8333333333333335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10229760"/>
        <c:axId val="111419392"/>
      </c:barChart>
      <c:catAx>
        <c:axId val="11022976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1419392"/>
        <c:crossesAt val="3"/>
        <c:auto val="1"/>
        <c:lblAlgn val="ctr"/>
        <c:lblOffset val="100"/>
        <c:noMultiLvlLbl val="0"/>
      </c:catAx>
      <c:valAx>
        <c:axId val="111419392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0229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[QM-CaseStudy-StudentSurveyWithPivots.xlsx]Diagrams!PivotTable7</c:name>
    <c:fmtId val="3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q3 Skills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Diagrams!$B$26:$B$27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Diagrams!$A$28:$A$36</c:f>
              <c:strCache>
                <c:ptCount val="9"/>
                <c:pt idx="0">
                  <c:v>Avg v11_3ConcSk</c:v>
                </c:pt>
                <c:pt idx="1">
                  <c:v>Avg v14_3quesSk</c:v>
                </c:pt>
                <c:pt idx="2">
                  <c:v>Avg v17_3daraSk</c:v>
                </c:pt>
                <c:pt idx="3">
                  <c:v>Avg v20_3workSk</c:v>
                </c:pt>
                <c:pt idx="4">
                  <c:v>Avg v23_3statSk</c:v>
                </c:pt>
                <c:pt idx="5">
                  <c:v>Avg v26_3regrSk</c:v>
                </c:pt>
                <c:pt idx="6">
                  <c:v>Avg v29_3descSk</c:v>
                </c:pt>
                <c:pt idx="7">
                  <c:v>Avg v32_3infeSk</c:v>
                </c:pt>
                <c:pt idx="8">
                  <c:v>Avg v35_3hypoSk</c:v>
                </c:pt>
              </c:strCache>
            </c:strRef>
          </c:cat>
          <c:val>
            <c:numRef>
              <c:f>Diagrams!$B$28:$B$36</c:f>
              <c:numCache>
                <c:formatCode>0.00</c:formatCode>
                <c:ptCount val="9"/>
                <c:pt idx="0">
                  <c:v>2.2999999999999998</c:v>
                </c:pt>
                <c:pt idx="1">
                  <c:v>2.6</c:v>
                </c:pt>
                <c:pt idx="2">
                  <c:v>2.5</c:v>
                </c:pt>
                <c:pt idx="3">
                  <c:v>3</c:v>
                </c:pt>
                <c:pt idx="4">
                  <c:v>2.3333333333333335</c:v>
                </c:pt>
                <c:pt idx="5">
                  <c:v>2.7</c:v>
                </c:pt>
                <c:pt idx="6">
                  <c:v>2.2000000000000002</c:v>
                </c:pt>
                <c:pt idx="7">
                  <c:v>1.7</c:v>
                </c:pt>
                <c:pt idx="8">
                  <c:v>1.7</c:v>
                </c:pt>
              </c:numCache>
            </c:numRef>
          </c:val>
        </c:ser>
        <c:ser>
          <c:idx val="1"/>
          <c:order val="1"/>
          <c:tx>
            <c:strRef>
              <c:f>Diagrams!$C$26:$C$27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Diagrams!$A$28:$A$36</c:f>
              <c:strCache>
                <c:ptCount val="9"/>
                <c:pt idx="0">
                  <c:v>Avg v11_3ConcSk</c:v>
                </c:pt>
                <c:pt idx="1">
                  <c:v>Avg v14_3quesSk</c:v>
                </c:pt>
                <c:pt idx="2">
                  <c:v>Avg v17_3daraSk</c:v>
                </c:pt>
                <c:pt idx="3">
                  <c:v>Avg v20_3workSk</c:v>
                </c:pt>
                <c:pt idx="4">
                  <c:v>Avg v23_3statSk</c:v>
                </c:pt>
                <c:pt idx="5">
                  <c:v>Avg v26_3regrSk</c:v>
                </c:pt>
                <c:pt idx="6">
                  <c:v>Avg v29_3descSk</c:v>
                </c:pt>
                <c:pt idx="7">
                  <c:v>Avg v32_3infeSk</c:v>
                </c:pt>
                <c:pt idx="8">
                  <c:v>Avg v35_3hypoSk</c:v>
                </c:pt>
              </c:strCache>
            </c:strRef>
          </c:cat>
          <c:val>
            <c:numRef>
              <c:f>Diagrams!$C$28:$C$36</c:f>
              <c:numCache>
                <c:formatCode>0.00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3.1666666666666665</c:v>
                </c:pt>
                <c:pt idx="5">
                  <c:v>3.3333333333333335</c:v>
                </c:pt>
                <c:pt idx="6">
                  <c:v>3.3333333333333335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13867008"/>
        <c:axId val="131213568"/>
      </c:barChart>
      <c:catAx>
        <c:axId val="11386700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31213568"/>
        <c:crossesAt val="3"/>
        <c:auto val="1"/>
        <c:lblAlgn val="ctr"/>
        <c:lblOffset val="100"/>
        <c:noMultiLvlLbl val="0"/>
      </c:catAx>
      <c:valAx>
        <c:axId val="131213568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3867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[QM-CaseStudy-StudentSurveyWithPivots.xlsx]Diagrams!PivotTable3</c:name>
    <c:fmtId val="6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q5 Software Skills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Diagrams!$B$48:$B$49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Diagrams!$A$50:$A$56</c:f>
              <c:strCache>
                <c:ptCount val="7"/>
                <c:pt idx="0">
                  <c:v>Average of v38_5SkWord</c:v>
                </c:pt>
                <c:pt idx="1">
                  <c:v>Average of v39_5SkSpre</c:v>
                </c:pt>
                <c:pt idx="2">
                  <c:v>Average of v40_5SkPres</c:v>
                </c:pt>
                <c:pt idx="3">
                  <c:v>Average of v41_5SkInt</c:v>
                </c:pt>
                <c:pt idx="4">
                  <c:v>Average of v42_5SkSoc</c:v>
                </c:pt>
                <c:pt idx="5">
                  <c:v>Average of v43_5SkWeb</c:v>
                </c:pt>
                <c:pt idx="6">
                  <c:v>Average of v44_5Skstat</c:v>
                </c:pt>
              </c:strCache>
            </c:strRef>
          </c:cat>
          <c:val>
            <c:numRef>
              <c:f>Diagrams!$B$50:$B$56</c:f>
              <c:numCache>
                <c:formatCode>0.00</c:formatCode>
                <c:ptCount val="7"/>
                <c:pt idx="0">
                  <c:v>4.2</c:v>
                </c:pt>
                <c:pt idx="1">
                  <c:v>3.2</c:v>
                </c:pt>
                <c:pt idx="2">
                  <c:v>4.2</c:v>
                </c:pt>
                <c:pt idx="3">
                  <c:v>4.2</c:v>
                </c:pt>
                <c:pt idx="4">
                  <c:v>4</c:v>
                </c:pt>
                <c:pt idx="5">
                  <c:v>2.7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Diagrams!$C$48:$C$49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Diagrams!$A$50:$A$56</c:f>
              <c:strCache>
                <c:ptCount val="7"/>
                <c:pt idx="0">
                  <c:v>Average of v38_5SkWord</c:v>
                </c:pt>
                <c:pt idx="1">
                  <c:v>Average of v39_5SkSpre</c:v>
                </c:pt>
                <c:pt idx="2">
                  <c:v>Average of v40_5SkPres</c:v>
                </c:pt>
                <c:pt idx="3">
                  <c:v>Average of v41_5SkInt</c:v>
                </c:pt>
                <c:pt idx="4">
                  <c:v>Average of v42_5SkSoc</c:v>
                </c:pt>
                <c:pt idx="5">
                  <c:v>Average of v43_5SkWeb</c:v>
                </c:pt>
                <c:pt idx="6">
                  <c:v>Average of v44_5Skstat</c:v>
                </c:pt>
              </c:strCache>
            </c:strRef>
          </c:cat>
          <c:val>
            <c:numRef>
              <c:f>Diagrams!$C$50:$C$56</c:f>
              <c:numCache>
                <c:formatCode>0.00</c:formatCode>
                <c:ptCount val="7"/>
                <c:pt idx="0">
                  <c:v>4.2</c:v>
                </c:pt>
                <c:pt idx="1">
                  <c:v>3.6666666666666665</c:v>
                </c:pt>
                <c:pt idx="2">
                  <c:v>4.5</c:v>
                </c:pt>
                <c:pt idx="3">
                  <c:v>4.5</c:v>
                </c:pt>
                <c:pt idx="4">
                  <c:v>3.6666666666666665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33784704"/>
        <c:axId val="133787008"/>
      </c:barChart>
      <c:catAx>
        <c:axId val="13378470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33787008"/>
        <c:crossesAt val="3"/>
        <c:auto val="1"/>
        <c:lblAlgn val="ctr"/>
        <c:lblOffset val="100"/>
        <c:noMultiLvlLbl val="0"/>
      </c:catAx>
      <c:valAx>
        <c:axId val="133787008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33784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[QM-CaseStudy-StudentSurveyWithPivots.xlsx]Diagrams!PivotTable4</c:name>
    <c:fmtId val="6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q6 XL Skills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Diagrams!$B$67:$B$68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Diagrams!$A$69:$A$76</c:f>
              <c:strCache>
                <c:ptCount val="8"/>
                <c:pt idx="0">
                  <c:v>Average of v45_6XLbasSk</c:v>
                </c:pt>
                <c:pt idx="1">
                  <c:v>Average of v47_6XLformSk</c:v>
                </c:pt>
                <c:pt idx="2">
                  <c:v>Average of v49_6XLtabSk</c:v>
                </c:pt>
                <c:pt idx="3">
                  <c:v>Average of v51_6XLdiaSk</c:v>
                </c:pt>
                <c:pt idx="4">
                  <c:v>Average of v53_6XLpivSk</c:v>
                </c:pt>
                <c:pt idx="5">
                  <c:v>Average of v55_6XLfiltSk</c:v>
                </c:pt>
                <c:pt idx="6">
                  <c:v>Average of v57_6XLStaRiSk</c:v>
                </c:pt>
                <c:pt idx="7">
                  <c:v>Average of v59_6XLStaAnSk</c:v>
                </c:pt>
              </c:strCache>
            </c:strRef>
          </c:cat>
          <c:val>
            <c:numRef>
              <c:f>Diagrams!$B$69:$B$76</c:f>
              <c:numCache>
                <c:formatCode>0.00</c:formatCode>
                <c:ptCount val="8"/>
                <c:pt idx="0">
                  <c:v>3.8</c:v>
                </c:pt>
                <c:pt idx="1">
                  <c:v>3.1</c:v>
                </c:pt>
                <c:pt idx="2">
                  <c:v>3.7</c:v>
                </c:pt>
                <c:pt idx="3">
                  <c:v>3.9</c:v>
                </c:pt>
                <c:pt idx="4">
                  <c:v>3.1111111111111112</c:v>
                </c:pt>
                <c:pt idx="5">
                  <c:v>3.5</c:v>
                </c:pt>
                <c:pt idx="6">
                  <c:v>1.9</c:v>
                </c:pt>
                <c:pt idx="7">
                  <c:v>1.9</c:v>
                </c:pt>
              </c:numCache>
            </c:numRef>
          </c:val>
        </c:ser>
        <c:ser>
          <c:idx val="1"/>
          <c:order val="1"/>
          <c:tx>
            <c:strRef>
              <c:f>Diagrams!$C$67:$C$68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Diagrams!$A$69:$A$76</c:f>
              <c:strCache>
                <c:ptCount val="8"/>
                <c:pt idx="0">
                  <c:v>Average of v45_6XLbasSk</c:v>
                </c:pt>
                <c:pt idx="1">
                  <c:v>Average of v47_6XLformSk</c:v>
                </c:pt>
                <c:pt idx="2">
                  <c:v>Average of v49_6XLtabSk</c:v>
                </c:pt>
                <c:pt idx="3">
                  <c:v>Average of v51_6XLdiaSk</c:v>
                </c:pt>
                <c:pt idx="4">
                  <c:v>Average of v53_6XLpivSk</c:v>
                </c:pt>
                <c:pt idx="5">
                  <c:v>Average of v55_6XLfiltSk</c:v>
                </c:pt>
                <c:pt idx="6">
                  <c:v>Average of v57_6XLStaRiSk</c:v>
                </c:pt>
                <c:pt idx="7">
                  <c:v>Average of v59_6XLStaAnSk</c:v>
                </c:pt>
              </c:strCache>
            </c:strRef>
          </c:cat>
          <c:val>
            <c:numRef>
              <c:f>Diagrams!$C$69:$C$76</c:f>
              <c:numCache>
                <c:formatCode>0.00</c:formatCode>
                <c:ptCount val="8"/>
                <c:pt idx="0">
                  <c:v>4.166666666666667</c:v>
                </c:pt>
                <c:pt idx="1">
                  <c:v>4</c:v>
                </c:pt>
                <c:pt idx="2">
                  <c:v>3.6666666666666665</c:v>
                </c:pt>
                <c:pt idx="3">
                  <c:v>3.8333333333333335</c:v>
                </c:pt>
                <c:pt idx="4">
                  <c:v>2.3333333333333335</c:v>
                </c:pt>
                <c:pt idx="5">
                  <c:v>3.1666666666666665</c:v>
                </c:pt>
                <c:pt idx="6">
                  <c:v>2.3333333333333335</c:v>
                </c:pt>
                <c:pt idx="7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34389120"/>
        <c:axId val="108115072"/>
      </c:barChart>
      <c:catAx>
        <c:axId val="13438912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08115072"/>
        <c:crossesAt val="3"/>
        <c:auto val="1"/>
        <c:lblAlgn val="ctr"/>
        <c:lblOffset val="100"/>
        <c:noMultiLvlLbl val="0"/>
      </c:catAx>
      <c:valAx>
        <c:axId val="108115072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343891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[QM-CaseStudy-StudentSurveyWithPivots.xlsx]Diagrams!PivotTable5</c:name>
    <c:fmtId val="6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q6 XL Interest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Diagrams!$B$87:$B$88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Diagrams!$A$89:$A$96</c:f>
              <c:strCache>
                <c:ptCount val="8"/>
                <c:pt idx="0">
                  <c:v>Average of v46_6XLbasInt</c:v>
                </c:pt>
                <c:pt idx="1">
                  <c:v>Average of v48_6XLformInt</c:v>
                </c:pt>
                <c:pt idx="2">
                  <c:v>Average of v50_6XLtabInt</c:v>
                </c:pt>
                <c:pt idx="3">
                  <c:v>Average of v52_6XLdiaInt</c:v>
                </c:pt>
                <c:pt idx="4">
                  <c:v>Average of v54_6XLpivInt</c:v>
                </c:pt>
                <c:pt idx="5">
                  <c:v>Average of v56_6XLfiltInt</c:v>
                </c:pt>
                <c:pt idx="6">
                  <c:v>Average of v58_6XLStaRiInt</c:v>
                </c:pt>
                <c:pt idx="7">
                  <c:v>Average of v60_6XLStaAnInt</c:v>
                </c:pt>
              </c:strCache>
            </c:strRef>
          </c:cat>
          <c:val>
            <c:numRef>
              <c:f>Diagrams!$B$89:$B$96</c:f>
              <c:numCache>
                <c:formatCode>0.00</c:formatCode>
                <c:ptCount val="8"/>
                <c:pt idx="0">
                  <c:v>3.9</c:v>
                </c:pt>
                <c:pt idx="1">
                  <c:v>3.9</c:v>
                </c:pt>
                <c:pt idx="2">
                  <c:v>3.4444444444444446</c:v>
                </c:pt>
                <c:pt idx="3">
                  <c:v>3.6</c:v>
                </c:pt>
                <c:pt idx="4">
                  <c:v>3.8</c:v>
                </c:pt>
                <c:pt idx="5">
                  <c:v>3.3</c:v>
                </c:pt>
                <c:pt idx="6">
                  <c:v>4.1111111111111107</c:v>
                </c:pt>
                <c:pt idx="7">
                  <c:v>4.1111111111111107</c:v>
                </c:pt>
              </c:numCache>
            </c:numRef>
          </c:val>
        </c:ser>
        <c:ser>
          <c:idx val="1"/>
          <c:order val="1"/>
          <c:tx>
            <c:strRef>
              <c:f>Diagrams!$C$87:$C$88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Diagrams!$A$89:$A$96</c:f>
              <c:strCache>
                <c:ptCount val="8"/>
                <c:pt idx="0">
                  <c:v>Average of v46_6XLbasInt</c:v>
                </c:pt>
                <c:pt idx="1">
                  <c:v>Average of v48_6XLformInt</c:v>
                </c:pt>
                <c:pt idx="2">
                  <c:v>Average of v50_6XLtabInt</c:v>
                </c:pt>
                <c:pt idx="3">
                  <c:v>Average of v52_6XLdiaInt</c:v>
                </c:pt>
                <c:pt idx="4">
                  <c:v>Average of v54_6XLpivInt</c:v>
                </c:pt>
                <c:pt idx="5">
                  <c:v>Average of v56_6XLfiltInt</c:v>
                </c:pt>
                <c:pt idx="6">
                  <c:v>Average of v58_6XLStaRiInt</c:v>
                </c:pt>
                <c:pt idx="7">
                  <c:v>Average of v60_6XLStaAnInt</c:v>
                </c:pt>
              </c:strCache>
            </c:strRef>
          </c:cat>
          <c:val>
            <c:numRef>
              <c:f>Diagrams!$C$89:$C$96</c:f>
              <c:numCache>
                <c:formatCode>0.00</c:formatCode>
                <c:ptCount val="8"/>
                <c:pt idx="0">
                  <c:v>3.8333333333333335</c:v>
                </c:pt>
                <c:pt idx="1">
                  <c:v>3.8333333333333335</c:v>
                </c:pt>
                <c:pt idx="2">
                  <c:v>3.8333333333333335</c:v>
                </c:pt>
                <c:pt idx="3">
                  <c:v>4.5</c:v>
                </c:pt>
                <c:pt idx="4">
                  <c:v>4.333333333333333</c:v>
                </c:pt>
                <c:pt idx="5">
                  <c:v>3.8333333333333335</c:v>
                </c:pt>
                <c:pt idx="6">
                  <c:v>3.6666666666666665</c:v>
                </c:pt>
                <c:pt idx="7">
                  <c:v>3.8333333333333335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08177280"/>
        <c:axId val="108178816"/>
      </c:barChart>
      <c:catAx>
        <c:axId val="10817728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08178816"/>
        <c:crossesAt val="3"/>
        <c:auto val="1"/>
        <c:lblAlgn val="ctr"/>
        <c:lblOffset val="100"/>
        <c:noMultiLvlLbl val="0"/>
      </c:catAx>
      <c:valAx>
        <c:axId val="108178816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08177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 (Pgm)!PivotTable2</c:name>
    <c:fmtId val="3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q3 Interested in Topics</a:t>
            </a:r>
            <a:endParaRPr lang="de-DE">
              <a:effectLst/>
            </a:endParaRP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'Diagrams (Pgm)'!$B$4:$B$5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'Diagrams (Pgm)'!$A$6:$A$14</c:f>
              <c:strCache>
                <c:ptCount val="9"/>
                <c:pt idx="0">
                  <c:v>Avg v10_3ConcInt</c:v>
                </c:pt>
                <c:pt idx="1">
                  <c:v>Avg v13_3quesInt</c:v>
                </c:pt>
                <c:pt idx="2">
                  <c:v>Avg v16_3daraInt</c:v>
                </c:pt>
                <c:pt idx="3">
                  <c:v>Avg v19_3workInt</c:v>
                </c:pt>
                <c:pt idx="4">
                  <c:v>Avg v22_3statInt</c:v>
                </c:pt>
                <c:pt idx="5">
                  <c:v>Avg v25_3regrInt</c:v>
                </c:pt>
                <c:pt idx="6">
                  <c:v>Avg v28_3descInt</c:v>
                </c:pt>
                <c:pt idx="7">
                  <c:v>Avg v31_3infeInt</c:v>
                </c:pt>
                <c:pt idx="8">
                  <c:v>Avg v34_3hypoInt</c:v>
                </c:pt>
              </c:strCache>
            </c:strRef>
          </c:cat>
          <c:val>
            <c:numRef>
              <c:f>'Diagrams (Pgm)'!$B$6:$B$14</c:f>
              <c:numCache>
                <c:formatCode>0.00</c:formatCode>
                <c:ptCount val="9"/>
                <c:pt idx="0">
                  <c:v>3.6</c:v>
                </c:pt>
                <c:pt idx="1">
                  <c:v>3.9</c:v>
                </c:pt>
                <c:pt idx="2">
                  <c:v>3.9</c:v>
                </c:pt>
                <c:pt idx="3">
                  <c:v>4.0999999999999996</c:v>
                </c:pt>
                <c:pt idx="4">
                  <c:v>4.2</c:v>
                </c:pt>
                <c:pt idx="5">
                  <c:v>3.3</c:v>
                </c:pt>
                <c:pt idx="6">
                  <c:v>3.3333333333333335</c:v>
                </c:pt>
                <c:pt idx="7">
                  <c:v>3.9</c:v>
                </c:pt>
                <c:pt idx="8">
                  <c:v>3.9</c:v>
                </c:pt>
              </c:numCache>
            </c:numRef>
          </c:val>
        </c:ser>
        <c:ser>
          <c:idx val="1"/>
          <c:order val="1"/>
          <c:tx>
            <c:strRef>
              <c:f>'Diagrams (Pgm)'!$C$4:$C$5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'Diagrams (Pgm)'!$A$6:$A$14</c:f>
              <c:strCache>
                <c:ptCount val="9"/>
                <c:pt idx="0">
                  <c:v>Avg v10_3ConcInt</c:v>
                </c:pt>
                <c:pt idx="1">
                  <c:v>Avg v13_3quesInt</c:v>
                </c:pt>
                <c:pt idx="2">
                  <c:v>Avg v16_3daraInt</c:v>
                </c:pt>
                <c:pt idx="3">
                  <c:v>Avg v19_3workInt</c:v>
                </c:pt>
                <c:pt idx="4">
                  <c:v>Avg v22_3statInt</c:v>
                </c:pt>
                <c:pt idx="5">
                  <c:v>Avg v25_3regrInt</c:v>
                </c:pt>
                <c:pt idx="6">
                  <c:v>Avg v28_3descInt</c:v>
                </c:pt>
                <c:pt idx="7">
                  <c:v>Avg v31_3infeInt</c:v>
                </c:pt>
                <c:pt idx="8">
                  <c:v>Avg v34_3hypoInt</c:v>
                </c:pt>
              </c:strCache>
            </c:strRef>
          </c:cat>
          <c:val>
            <c:numRef>
              <c:f>'Diagrams (Pgm)'!$C$6:$C$14</c:f>
              <c:numCache>
                <c:formatCode>0.00</c:formatCode>
                <c:ptCount val="9"/>
                <c:pt idx="0">
                  <c:v>3.6666666666666665</c:v>
                </c:pt>
                <c:pt idx="1">
                  <c:v>3.6666666666666665</c:v>
                </c:pt>
                <c:pt idx="2">
                  <c:v>4.166666666666667</c:v>
                </c:pt>
                <c:pt idx="3">
                  <c:v>4.333333333333333</c:v>
                </c:pt>
                <c:pt idx="4">
                  <c:v>4</c:v>
                </c:pt>
                <c:pt idx="5">
                  <c:v>4.166666666666667</c:v>
                </c:pt>
                <c:pt idx="6">
                  <c:v>3.3333333333333335</c:v>
                </c:pt>
                <c:pt idx="7">
                  <c:v>3.8333333333333335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09979136"/>
        <c:axId val="109980672"/>
      </c:barChart>
      <c:catAx>
        <c:axId val="109979136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09980672"/>
        <c:crossesAt val="3"/>
        <c:auto val="1"/>
        <c:lblAlgn val="ctr"/>
        <c:lblOffset val="100"/>
        <c:noMultiLvlLbl val="0"/>
      </c:catAx>
      <c:valAx>
        <c:axId val="109980672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09979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 (Pgm)!PivotTable7</c:name>
    <c:fmtId val="6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q3 Skills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'Diagrams (Pgm)'!$B$26:$B$27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'Diagrams (Pgm)'!$A$28:$A$36</c:f>
              <c:strCache>
                <c:ptCount val="9"/>
                <c:pt idx="0">
                  <c:v>Avg v11_3ConcSk</c:v>
                </c:pt>
                <c:pt idx="1">
                  <c:v>Avg v14_3quesSk</c:v>
                </c:pt>
                <c:pt idx="2">
                  <c:v>Avg v17_3daraSk</c:v>
                </c:pt>
                <c:pt idx="3">
                  <c:v>Avg v20_3workSk</c:v>
                </c:pt>
                <c:pt idx="4">
                  <c:v>Avg v23_3statSk</c:v>
                </c:pt>
                <c:pt idx="5">
                  <c:v>Avg v26_3regrSk</c:v>
                </c:pt>
                <c:pt idx="6">
                  <c:v>Avg v29_3descSk</c:v>
                </c:pt>
                <c:pt idx="7">
                  <c:v>Avg v32_3infeSk</c:v>
                </c:pt>
                <c:pt idx="8">
                  <c:v>Avg v35_3hypoSk</c:v>
                </c:pt>
              </c:strCache>
            </c:strRef>
          </c:cat>
          <c:val>
            <c:numRef>
              <c:f>'Diagrams (Pgm)'!$B$28:$B$36</c:f>
              <c:numCache>
                <c:formatCode>0.00</c:formatCode>
                <c:ptCount val="9"/>
                <c:pt idx="0">
                  <c:v>2.2999999999999998</c:v>
                </c:pt>
                <c:pt idx="1">
                  <c:v>2.6</c:v>
                </c:pt>
                <c:pt idx="2">
                  <c:v>2.5</c:v>
                </c:pt>
                <c:pt idx="3">
                  <c:v>3</c:v>
                </c:pt>
                <c:pt idx="4">
                  <c:v>2.3333333333333335</c:v>
                </c:pt>
                <c:pt idx="5">
                  <c:v>2.7</c:v>
                </c:pt>
                <c:pt idx="6">
                  <c:v>2.2000000000000002</c:v>
                </c:pt>
                <c:pt idx="7">
                  <c:v>1.7</c:v>
                </c:pt>
                <c:pt idx="8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'Diagrams (Pgm)'!$C$26:$C$27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'Diagrams (Pgm)'!$A$28:$A$36</c:f>
              <c:strCache>
                <c:ptCount val="9"/>
                <c:pt idx="0">
                  <c:v>Avg v11_3ConcSk</c:v>
                </c:pt>
                <c:pt idx="1">
                  <c:v>Avg v14_3quesSk</c:v>
                </c:pt>
                <c:pt idx="2">
                  <c:v>Avg v17_3daraSk</c:v>
                </c:pt>
                <c:pt idx="3">
                  <c:v>Avg v20_3workSk</c:v>
                </c:pt>
                <c:pt idx="4">
                  <c:v>Avg v23_3statSk</c:v>
                </c:pt>
                <c:pt idx="5">
                  <c:v>Avg v26_3regrSk</c:v>
                </c:pt>
                <c:pt idx="6">
                  <c:v>Avg v29_3descSk</c:v>
                </c:pt>
                <c:pt idx="7">
                  <c:v>Avg v32_3infeSk</c:v>
                </c:pt>
                <c:pt idx="8">
                  <c:v>Avg v35_3hypoSk</c:v>
                </c:pt>
              </c:strCache>
            </c:strRef>
          </c:cat>
          <c:val>
            <c:numRef>
              <c:f>'Diagrams (Pgm)'!$C$28:$C$36</c:f>
              <c:numCache>
                <c:formatCode>0.00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3.1666666666666665</c:v>
                </c:pt>
                <c:pt idx="5">
                  <c:v>3.3333333333333335</c:v>
                </c:pt>
                <c:pt idx="6">
                  <c:v>3.3333333333333335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09997440"/>
        <c:axId val="110167168"/>
      </c:barChart>
      <c:catAx>
        <c:axId val="109997440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0167168"/>
        <c:crossesAt val="3"/>
        <c:auto val="1"/>
        <c:lblAlgn val="ctr"/>
        <c:lblOffset val="100"/>
        <c:noMultiLvlLbl val="0"/>
      </c:catAx>
      <c:valAx>
        <c:axId val="110167168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09997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 (Pgm)!PivotTable3</c:name>
    <c:fmtId val="7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q5 Software Skills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'Diagrams (Pgm)'!$B$48:$B$49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'Diagrams (Pgm)'!$A$50:$A$56</c:f>
              <c:strCache>
                <c:ptCount val="7"/>
                <c:pt idx="0">
                  <c:v>Average of v38_5SkWord</c:v>
                </c:pt>
                <c:pt idx="1">
                  <c:v>Average of v39_5SkSpre</c:v>
                </c:pt>
                <c:pt idx="2">
                  <c:v>Average of v40_5SkPres</c:v>
                </c:pt>
                <c:pt idx="3">
                  <c:v>Average of v41_5SkInt</c:v>
                </c:pt>
                <c:pt idx="4">
                  <c:v>Average of v42_5SkSoc</c:v>
                </c:pt>
                <c:pt idx="5">
                  <c:v>Average of v43_5SkWeb</c:v>
                </c:pt>
                <c:pt idx="6">
                  <c:v>Average of v44_5Skstat</c:v>
                </c:pt>
              </c:strCache>
            </c:strRef>
          </c:cat>
          <c:val>
            <c:numRef>
              <c:f>'Diagrams (Pgm)'!$B$50:$B$56</c:f>
              <c:numCache>
                <c:formatCode>0.00</c:formatCode>
                <c:ptCount val="7"/>
                <c:pt idx="0">
                  <c:v>4.2</c:v>
                </c:pt>
                <c:pt idx="1">
                  <c:v>3.2</c:v>
                </c:pt>
                <c:pt idx="2">
                  <c:v>4.2</c:v>
                </c:pt>
                <c:pt idx="3">
                  <c:v>4.2</c:v>
                </c:pt>
                <c:pt idx="4">
                  <c:v>4</c:v>
                </c:pt>
                <c:pt idx="5">
                  <c:v>2.7</c:v>
                </c:pt>
                <c:pt idx="6">
                  <c:v>2.2999999999999998</c:v>
                </c:pt>
              </c:numCache>
            </c:numRef>
          </c:val>
        </c:ser>
        <c:ser>
          <c:idx val="1"/>
          <c:order val="1"/>
          <c:tx>
            <c:strRef>
              <c:f>'Diagrams (Pgm)'!$C$48:$C$49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'Diagrams (Pgm)'!$A$50:$A$56</c:f>
              <c:strCache>
                <c:ptCount val="7"/>
                <c:pt idx="0">
                  <c:v>Average of v38_5SkWord</c:v>
                </c:pt>
                <c:pt idx="1">
                  <c:v>Average of v39_5SkSpre</c:v>
                </c:pt>
                <c:pt idx="2">
                  <c:v>Average of v40_5SkPres</c:v>
                </c:pt>
                <c:pt idx="3">
                  <c:v>Average of v41_5SkInt</c:v>
                </c:pt>
                <c:pt idx="4">
                  <c:v>Average of v42_5SkSoc</c:v>
                </c:pt>
                <c:pt idx="5">
                  <c:v>Average of v43_5SkWeb</c:v>
                </c:pt>
                <c:pt idx="6">
                  <c:v>Average of v44_5Skstat</c:v>
                </c:pt>
              </c:strCache>
            </c:strRef>
          </c:cat>
          <c:val>
            <c:numRef>
              <c:f>'Diagrams (Pgm)'!$C$50:$C$56</c:f>
              <c:numCache>
                <c:formatCode>0.00</c:formatCode>
                <c:ptCount val="7"/>
                <c:pt idx="0">
                  <c:v>4.2</c:v>
                </c:pt>
                <c:pt idx="1">
                  <c:v>3.6666666666666665</c:v>
                </c:pt>
                <c:pt idx="2">
                  <c:v>4.5</c:v>
                </c:pt>
                <c:pt idx="3">
                  <c:v>4.5</c:v>
                </c:pt>
                <c:pt idx="4">
                  <c:v>3.6666666666666665</c:v>
                </c:pt>
                <c:pt idx="5">
                  <c:v>2.5</c:v>
                </c:pt>
                <c:pt idx="6">
                  <c:v>3.3333333333333335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10176128"/>
        <c:axId val="110177664"/>
      </c:barChart>
      <c:catAx>
        <c:axId val="110176128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0177664"/>
        <c:crossesAt val="3"/>
        <c:auto val="1"/>
        <c:lblAlgn val="ctr"/>
        <c:lblOffset val="100"/>
        <c:noMultiLvlLbl val="0"/>
      </c:catAx>
      <c:valAx>
        <c:axId val="110177664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01761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[QM-CaseStudy-StudentSurveyWithPivots.xlsx]Diagrams (Pgm)!PivotTable4</c:name>
    <c:fmtId val="7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q6 XL Skills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'Diagrams (Pgm)'!$B$67:$B$68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'Diagrams (Pgm)'!$A$69:$A$76</c:f>
              <c:strCache>
                <c:ptCount val="8"/>
                <c:pt idx="0">
                  <c:v>Average of v45_6XLbasSk</c:v>
                </c:pt>
                <c:pt idx="1">
                  <c:v>Average of v47_6XLformSk</c:v>
                </c:pt>
                <c:pt idx="2">
                  <c:v>Average of v49_6XLtabSk</c:v>
                </c:pt>
                <c:pt idx="3">
                  <c:v>Average of v51_6XLdiaSk</c:v>
                </c:pt>
                <c:pt idx="4">
                  <c:v>Average of v53_6XLpivSk</c:v>
                </c:pt>
                <c:pt idx="5">
                  <c:v>Average of v55_6XLfiltSk</c:v>
                </c:pt>
                <c:pt idx="6">
                  <c:v>Average of v57_6XLStaRiSk</c:v>
                </c:pt>
                <c:pt idx="7">
                  <c:v>Average of v59_6XLStaAnSk</c:v>
                </c:pt>
              </c:strCache>
            </c:strRef>
          </c:cat>
          <c:val>
            <c:numRef>
              <c:f>'Diagrams (Pgm)'!$B$69:$B$76</c:f>
              <c:numCache>
                <c:formatCode>0.00</c:formatCode>
                <c:ptCount val="8"/>
                <c:pt idx="0">
                  <c:v>3.8</c:v>
                </c:pt>
                <c:pt idx="1">
                  <c:v>3.1</c:v>
                </c:pt>
                <c:pt idx="2">
                  <c:v>3.7</c:v>
                </c:pt>
                <c:pt idx="3">
                  <c:v>3.9</c:v>
                </c:pt>
                <c:pt idx="4">
                  <c:v>3.1111111111111112</c:v>
                </c:pt>
                <c:pt idx="5">
                  <c:v>3.5</c:v>
                </c:pt>
                <c:pt idx="6">
                  <c:v>1.9</c:v>
                </c:pt>
                <c:pt idx="7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'Diagrams (Pgm)'!$C$67:$C$68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'Diagrams (Pgm)'!$A$69:$A$76</c:f>
              <c:strCache>
                <c:ptCount val="8"/>
                <c:pt idx="0">
                  <c:v>Average of v45_6XLbasSk</c:v>
                </c:pt>
                <c:pt idx="1">
                  <c:v>Average of v47_6XLformSk</c:v>
                </c:pt>
                <c:pt idx="2">
                  <c:v>Average of v49_6XLtabSk</c:v>
                </c:pt>
                <c:pt idx="3">
                  <c:v>Average of v51_6XLdiaSk</c:v>
                </c:pt>
                <c:pt idx="4">
                  <c:v>Average of v53_6XLpivSk</c:v>
                </c:pt>
                <c:pt idx="5">
                  <c:v>Average of v55_6XLfiltSk</c:v>
                </c:pt>
                <c:pt idx="6">
                  <c:v>Average of v57_6XLStaRiSk</c:v>
                </c:pt>
                <c:pt idx="7">
                  <c:v>Average of v59_6XLStaAnSk</c:v>
                </c:pt>
              </c:strCache>
            </c:strRef>
          </c:cat>
          <c:val>
            <c:numRef>
              <c:f>'Diagrams (Pgm)'!$C$69:$C$76</c:f>
              <c:numCache>
                <c:formatCode>0.00</c:formatCode>
                <c:ptCount val="8"/>
                <c:pt idx="0">
                  <c:v>4.166666666666667</c:v>
                </c:pt>
                <c:pt idx="1">
                  <c:v>4</c:v>
                </c:pt>
                <c:pt idx="2">
                  <c:v>3.6666666666666665</c:v>
                </c:pt>
                <c:pt idx="3">
                  <c:v>3.8333333333333335</c:v>
                </c:pt>
                <c:pt idx="4">
                  <c:v>2.3333333333333335</c:v>
                </c:pt>
                <c:pt idx="5">
                  <c:v>3.1666666666666665</c:v>
                </c:pt>
                <c:pt idx="6">
                  <c:v>2.3333333333333335</c:v>
                </c:pt>
                <c:pt idx="7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10203264"/>
        <c:axId val="110204800"/>
      </c:barChart>
      <c:catAx>
        <c:axId val="110203264"/>
        <c:scaling>
          <c:orientation val="maxMin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0204800"/>
        <c:crossesAt val="3"/>
        <c:auto val="1"/>
        <c:lblAlgn val="ctr"/>
        <c:lblOffset val="100"/>
        <c:noMultiLvlLbl val="0"/>
      </c:catAx>
      <c:valAx>
        <c:axId val="110204800"/>
        <c:scaling>
          <c:orientation val="minMax"/>
          <c:max val="5"/>
          <c:min val="1"/>
        </c:scaling>
        <c:delete val="0"/>
        <c:axPos val="t"/>
        <c:majorGridlines/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de-DE"/>
          </a:p>
        </c:txPr>
        <c:crossAx val="110203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80</xdr:row>
      <xdr:rowOff>23813</xdr:rowOff>
    </xdr:from>
    <xdr:to>
      <xdr:col>7</xdr:col>
      <xdr:colOff>49283</xdr:colOff>
      <xdr:row>96</xdr:row>
      <xdr:rowOff>32938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87626"/>
          <a:ext cx="4733342" cy="305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294409</xdr:colOff>
      <xdr:row>1</xdr:row>
      <xdr:rowOff>57150</xdr:rowOff>
    </xdr:from>
    <xdr:to>
      <xdr:col>13</xdr:col>
      <xdr:colOff>533400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138545</xdr:colOff>
      <xdr:row>20</xdr:row>
      <xdr:rowOff>38100</xdr:rowOff>
    </xdr:from>
    <xdr:to>
      <xdr:col>13</xdr:col>
      <xdr:colOff>228600</xdr:colOff>
      <xdr:row>39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55418</xdr:colOff>
      <xdr:row>40</xdr:row>
      <xdr:rowOff>128155</xdr:rowOff>
    </xdr:from>
    <xdr:to>
      <xdr:col>13</xdr:col>
      <xdr:colOff>381000</xdr:colOff>
      <xdr:row>58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53685</xdr:colOff>
      <xdr:row>59</xdr:row>
      <xdr:rowOff>180110</xdr:rowOff>
    </xdr:from>
    <xdr:to>
      <xdr:col>14</xdr:col>
      <xdr:colOff>228600</xdr:colOff>
      <xdr:row>79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20409</xdr:colOff>
      <xdr:row>81</xdr:row>
      <xdr:rowOff>70756</xdr:rowOff>
    </xdr:from>
    <xdr:to>
      <xdr:col>14</xdr:col>
      <xdr:colOff>40820</xdr:colOff>
      <xdr:row>100</xdr:row>
      <xdr:rowOff>81642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144731</xdr:colOff>
      <xdr:row>0</xdr:row>
      <xdr:rowOff>84364</xdr:rowOff>
    </xdr:from>
    <xdr:to>
      <xdr:col>13</xdr:col>
      <xdr:colOff>383722</xdr:colOff>
      <xdr:row>18</xdr:row>
      <xdr:rowOff>27214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152152</xdr:colOff>
      <xdr:row>18</xdr:row>
      <xdr:rowOff>146957</xdr:rowOff>
    </xdr:from>
    <xdr:to>
      <xdr:col>13</xdr:col>
      <xdr:colOff>242207</xdr:colOff>
      <xdr:row>37</xdr:row>
      <xdr:rowOff>108857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55419</xdr:colOff>
      <xdr:row>38</xdr:row>
      <xdr:rowOff>60120</xdr:rowOff>
    </xdr:from>
    <xdr:to>
      <xdr:col>13</xdr:col>
      <xdr:colOff>381001</xdr:colOff>
      <xdr:row>56</xdr:row>
      <xdr:rowOff>46265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597971</xdr:colOff>
      <xdr:row>57</xdr:row>
      <xdr:rowOff>57646</xdr:rowOff>
    </xdr:from>
    <xdr:to>
      <xdr:col>14</xdr:col>
      <xdr:colOff>133350</xdr:colOff>
      <xdr:row>76</xdr:row>
      <xdr:rowOff>182336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20409</xdr:colOff>
      <xdr:row>77</xdr:row>
      <xdr:rowOff>125184</xdr:rowOff>
    </xdr:from>
    <xdr:to>
      <xdr:col>14</xdr:col>
      <xdr:colOff>40820</xdr:colOff>
      <xdr:row>96</xdr:row>
      <xdr:rowOff>136070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Schmidt" refreshedDate="41354.407200462963" createdVersion="4" refreshedVersion="4" minRefreshableVersion="3" recordCount="52">
  <cacheSource type="worksheet">
    <worksheetSource name="_xlnm.Database"/>
  </cacheSource>
  <cacheFields count="75">
    <cacheField name="No / var" numFmtId="0">
      <sharedItems containsBlank="1" containsMixedTypes="1" containsNumber="1" containsInteger="1" minValue="1" maxValue="24"/>
    </cacheField>
    <cacheField name="v1_pgm" numFmtId="0">
      <sharedItems containsBlank="1" count="8">
        <s v="EAM"/>
        <s v="MBA"/>
        <s v="Staff"/>
        <m/>
        <s v="ISEB/Int"/>
        <s v="ISEB/Int2013"/>
        <s v="International" u="1"/>
        <s v="ISEB" u="1"/>
      </sharedItems>
    </cacheField>
    <cacheField name="v2_female" numFmtId="0">
      <sharedItems containsString="0" containsBlank="1" containsNumber="1" containsInteger="1" minValue="0" maxValue="1"/>
    </cacheField>
    <cacheField name="v2_Gender" numFmtId="0">
      <sharedItems containsBlank="1" count="3">
        <s v="male"/>
        <s v="female"/>
        <m/>
      </sharedItems>
    </cacheField>
    <cacheField name="v3_age" numFmtId="0">
      <sharedItems containsString="0" containsBlank="1" containsNumber="1" containsInteger="1" minValue="20" maxValue="62"/>
    </cacheField>
    <cacheField name="v3_AGrp" numFmtId="0">
      <sharedItems containsBlank="1" count="7">
        <s v="26-40"/>
        <s v="41+"/>
        <s v=""/>
        <m/>
        <s v="-25"/>
        <s v="32-40" u="1"/>
        <s v="-31" u="1"/>
      </sharedItems>
    </cacheField>
    <cacheField name="v3_AGrp2" numFmtId="0">
      <sharedItems containsBlank="1" count="6">
        <s v="31-40"/>
        <s v="26-30"/>
        <s v="41+"/>
        <s v=""/>
        <s v="-25"/>
        <m/>
      </sharedItems>
    </cacheField>
    <cacheField name="v4_EdEng" numFmtId="0">
      <sharedItems containsString="0" containsBlank="1" containsNumber="1" containsInteger="1" minValue="0" maxValue="1"/>
    </cacheField>
    <cacheField name="v5_EdNat" numFmtId="0">
      <sharedItems containsString="0" containsBlank="1" containsNumber="1" containsInteger="1" minValue="0" maxValue="1"/>
    </cacheField>
    <cacheField name="v6_EdHum" numFmtId="0">
      <sharedItems containsString="0" containsBlank="1" containsNumber="1" containsInteger="1" minValue="0" maxValue="1"/>
    </cacheField>
    <cacheField name="v7_EdSoc" numFmtId="0">
      <sharedItems containsString="0" containsBlank="1" containsNumber="1" containsInteger="1" minValue="0" maxValue="1"/>
    </cacheField>
    <cacheField name="v8_EdBus" numFmtId="0">
      <sharedItems containsString="0" containsBlank="1" containsNumber="1" containsInteger="1" minValue="0" maxValue="1"/>
    </cacheField>
    <cacheField name="v9_EdOth" numFmtId="0">
      <sharedItems containsString="0" containsBlank="1" containsNumber="1" containsInteger="1" minValue="0" maxValue="1"/>
    </cacheField>
    <cacheField name="v10_3ConcInt" numFmtId="0">
      <sharedItems containsString="0" containsBlank="1" containsNumber="1" containsInteger="1" minValue="1" maxValue="5"/>
    </cacheField>
    <cacheField name="v11_3ConcSk" numFmtId="0">
      <sharedItems containsString="0" containsBlank="1" containsNumber="1" containsInteger="1" minValue="0" maxValue="5"/>
    </cacheField>
    <cacheField name="v12_3ConcDK" numFmtId="0">
      <sharedItems containsString="0" containsBlank="1" containsNumber="1" containsInteger="1" minValue="0" maxValue="1"/>
    </cacheField>
    <cacheField name="v13_3quesInt" numFmtId="0">
      <sharedItems containsString="0" containsBlank="1" containsNumber="1" containsInteger="1" minValue="1" maxValue="5"/>
    </cacheField>
    <cacheField name="v14_3quesSk" numFmtId="0">
      <sharedItems containsString="0" containsBlank="1" containsNumber="1" containsInteger="1" minValue="0" maxValue="5"/>
    </cacheField>
    <cacheField name="v15_3quesDK" numFmtId="0">
      <sharedItems containsString="0" containsBlank="1" containsNumber="1" containsInteger="1" minValue="0" maxValue="1"/>
    </cacheField>
    <cacheField name="v16_3daraInt" numFmtId="0">
      <sharedItems containsString="0" containsBlank="1" containsNumber="1" containsInteger="1" minValue="2" maxValue="5"/>
    </cacheField>
    <cacheField name="v17_3daraSk" numFmtId="0">
      <sharedItems containsString="0" containsBlank="1" containsNumber="1" containsInteger="1" minValue="0" maxValue="5"/>
    </cacheField>
    <cacheField name="v18_3daraDK" numFmtId="0">
      <sharedItems containsString="0" containsBlank="1" containsNumber="1" containsInteger="1" minValue="0" maxValue="1"/>
    </cacheField>
    <cacheField name="v19_3workInt" numFmtId="0">
      <sharedItems containsString="0" containsBlank="1" containsNumber="1" containsInteger="1" minValue="2" maxValue="5"/>
    </cacheField>
    <cacheField name="v20_3workSk" numFmtId="0">
      <sharedItems containsString="0" containsBlank="1" containsNumber="1" containsInteger="1" minValue="0" maxValue="5"/>
    </cacheField>
    <cacheField name="v21_3workDK" numFmtId="0">
      <sharedItems containsString="0" containsBlank="1" containsNumber="1" containsInteger="1" minValue="0" maxValue="1"/>
    </cacheField>
    <cacheField name="v22_3statInt" numFmtId="0">
      <sharedItems containsString="0" containsBlank="1" containsNumber="1" containsInteger="1" minValue="1" maxValue="5"/>
    </cacheField>
    <cacheField name="v23_3statSk" numFmtId="0">
      <sharedItems containsString="0" containsBlank="1" containsNumber="1" containsInteger="1" minValue="0" maxValue="5"/>
    </cacheField>
    <cacheField name="v24_3statDK" numFmtId="0">
      <sharedItems containsString="0" containsBlank="1" containsNumber="1" containsInteger="1" minValue="0" maxValue="1"/>
    </cacheField>
    <cacheField name="v25_3regrInt" numFmtId="0">
      <sharedItems containsString="0" containsBlank="1" containsNumber="1" containsInteger="1" minValue="0" maxValue="5"/>
    </cacheField>
    <cacheField name="v26_3regrSk" numFmtId="0">
      <sharedItems containsString="0" containsBlank="1" containsNumber="1" containsInteger="1" minValue="1" maxValue="5"/>
    </cacheField>
    <cacheField name="v27_3regrDK" numFmtId="0">
      <sharedItems containsString="0" containsBlank="1" containsNumber="1" containsInteger="1" minValue="0" maxValue="1"/>
    </cacheField>
    <cacheField name="v28_3descInt" numFmtId="0">
      <sharedItems containsString="0" containsBlank="1" containsNumber="1" containsInteger="1" minValue="1" maxValue="5"/>
    </cacheField>
    <cacheField name="v29_3descSk" numFmtId="0">
      <sharedItems containsString="0" containsBlank="1" containsNumber="1" containsInteger="1" minValue="0" maxValue="5"/>
    </cacheField>
    <cacheField name="v30_3descDK" numFmtId="0">
      <sharedItems containsString="0" containsBlank="1" containsNumber="1" containsInteger="1" minValue="0" maxValue="1"/>
    </cacheField>
    <cacheField name="v31_3infeInt" numFmtId="0">
      <sharedItems containsString="0" containsBlank="1" containsNumber="1" containsInteger="1" minValue="1" maxValue="5"/>
    </cacheField>
    <cacheField name="v32_3infeSk" numFmtId="0">
      <sharedItems containsString="0" containsBlank="1" containsNumber="1" containsInteger="1" minValue="0" maxValue="4"/>
    </cacheField>
    <cacheField name="v33_3infeDK" numFmtId="0">
      <sharedItems containsString="0" containsBlank="1" containsNumber="1" containsInteger="1" minValue="0" maxValue="1"/>
    </cacheField>
    <cacheField name="v34_3hypoInt" numFmtId="0">
      <sharedItems containsString="0" containsBlank="1" containsNumber="1" containsInteger="1" minValue="1" maxValue="5"/>
    </cacheField>
    <cacheField name="v35_3hypoSk" numFmtId="0">
      <sharedItems containsString="0" containsBlank="1" containsNumber="1" containsInteger="1" minValue="0" maxValue="4"/>
    </cacheField>
    <cacheField name="v36_3hypoDK" numFmtId="0">
      <sharedItems containsString="0" containsBlank="1" containsNumber="1" containsInteger="1" minValue="0" maxValue="1"/>
    </cacheField>
    <cacheField name="v37_4Int_text" numFmtId="0">
      <sharedItems containsBlank="1"/>
    </cacheField>
    <cacheField name="v38_5SkWord" numFmtId="0">
      <sharedItems containsString="0" containsBlank="1" containsNumber="1" containsInteger="1" minValue="2" maxValue="5"/>
    </cacheField>
    <cacheField name="v39_5SkSpre" numFmtId="0">
      <sharedItems containsString="0" containsBlank="1" containsNumber="1" containsInteger="1" minValue="1" maxValue="5"/>
    </cacheField>
    <cacheField name="v40_5SkPres" numFmtId="0">
      <sharedItems containsString="0" containsBlank="1" containsNumber="1" containsInteger="1" minValue="2" maxValue="5"/>
    </cacheField>
    <cacheField name="v41_5SkInt" numFmtId="0">
      <sharedItems containsString="0" containsBlank="1" containsNumber="1" containsInteger="1" minValue="1" maxValue="5"/>
    </cacheField>
    <cacheField name="v42_5SkSoc" numFmtId="0">
      <sharedItems containsString="0" containsBlank="1" containsNumber="1" containsInteger="1" minValue="1" maxValue="5"/>
    </cacheField>
    <cacheField name="v43_5SkWeb" numFmtId="0">
      <sharedItems containsString="0" containsBlank="1" containsNumber="1" containsInteger="1" minValue="1" maxValue="5"/>
    </cacheField>
    <cacheField name="v44_5Skstat" numFmtId="0">
      <sharedItems containsString="0" containsBlank="1" containsNumber="1" containsInteger="1" minValue="1" maxValue="5"/>
    </cacheField>
    <cacheField name="v45_6XLbasSk" numFmtId="0">
      <sharedItems containsString="0" containsBlank="1" containsNumber="1" containsInteger="1" minValue="1" maxValue="5"/>
    </cacheField>
    <cacheField name="v46_6XLbasInt" numFmtId="0">
      <sharedItems containsString="0" containsBlank="1" containsNumber="1" containsInteger="1" minValue="1" maxValue="5"/>
    </cacheField>
    <cacheField name="v47_6XLformSk" numFmtId="0">
      <sharedItems containsString="0" containsBlank="1" containsNumber="1" containsInteger="1" minValue="1" maxValue="5"/>
    </cacheField>
    <cacheField name="v48_6XLformInt" numFmtId="0">
      <sharedItems containsString="0" containsBlank="1" containsNumber="1" containsInteger="1" minValue="1" maxValue="5"/>
    </cacheField>
    <cacheField name="v49_6XLtabSk" numFmtId="0">
      <sharedItems containsString="0" containsBlank="1" containsNumber="1" containsInteger="1" minValue="2" maxValue="5"/>
    </cacheField>
    <cacheField name="v50_6XLtabInt" numFmtId="0">
      <sharedItems containsString="0" containsBlank="1" containsNumber="1" containsInteger="1" minValue="1" maxValue="5"/>
    </cacheField>
    <cacheField name="v51_6XLdiaSk" numFmtId="0">
      <sharedItems containsString="0" containsBlank="1" containsNumber="1" containsInteger="1" minValue="1" maxValue="5"/>
    </cacheField>
    <cacheField name="v52_6XLdiaInt" numFmtId="0">
      <sharedItems containsString="0" containsBlank="1" containsNumber="1" containsInteger="1" minValue="1" maxValue="5"/>
    </cacheField>
    <cacheField name="v53_6XLpivSk" numFmtId="0">
      <sharedItems containsString="0" containsBlank="1" containsNumber="1" containsInteger="1" minValue="1" maxValue="5"/>
    </cacheField>
    <cacheField name="v54_6XLpivInt" numFmtId="0">
      <sharedItems containsString="0" containsBlank="1" containsNumber="1" containsInteger="1" minValue="1" maxValue="5"/>
    </cacheField>
    <cacheField name="v55_6XLfiltSk" numFmtId="0">
      <sharedItems containsString="0" containsBlank="1" containsNumber="1" containsInteger="1" minValue="1" maxValue="5"/>
    </cacheField>
    <cacheField name="v56_6XLfiltInt" numFmtId="0">
      <sharedItems containsString="0" containsBlank="1" containsNumber="1" containsInteger="1" minValue="1" maxValue="5"/>
    </cacheField>
    <cacheField name="v57_6XLStaRiSk" numFmtId="0">
      <sharedItems containsString="0" containsBlank="1" containsNumber="1" containsInteger="1" minValue="1" maxValue="5"/>
    </cacheField>
    <cacheField name="v58_6XLStaRiInt" numFmtId="0">
      <sharedItems containsString="0" containsBlank="1" containsNumber="1" containsInteger="1" minValue="1" maxValue="5"/>
    </cacheField>
    <cacheField name="v59_6XLStaAnSk" numFmtId="0">
      <sharedItems containsString="0" containsBlank="1" containsNumber="1" containsInteger="1" minValue="1" maxValue="5"/>
    </cacheField>
    <cacheField name="v60_6XLStaAnInt" numFmtId="0">
      <sharedItems containsString="0" containsBlank="1" containsNumber="1" containsInteger="1" minValue="1" maxValue="5"/>
    </cacheField>
    <cacheField name="v61_7distan" numFmtId="0">
      <sharedItems containsString="0" containsBlank="1" containsNumber="1" minValue="0.5" maxValue="200"/>
    </cacheField>
    <cacheField name="v62_7trtime" numFmtId="0">
      <sharedItems containsString="0" containsBlank="1" containsNumber="1" minValue="2" maxValue="180"/>
    </cacheField>
    <cacheField name="v63_7transpo" numFmtId="0">
      <sharedItems containsBlank="1"/>
    </cacheField>
    <cacheField name="v64_8Cine" numFmtId="0">
      <sharedItems containsString="0" containsBlank="1" containsNumber="1" containsInteger="1" minValue="0" maxValue="25"/>
    </cacheField>
    <cacheField name="v65_8Theat" numFmtId="0">
      <sharedItems containsString="0" containsBlank="1" containsNumber="1" containsInteger="1" minValue="0" maxValue="12"/>
    </cacheField>
    <cacheField name="v66_8ClasCon" numFmtId="0">
      <sharedItems containsString="0" containsBlank="1" containsNumber="1" containsInteger="1" minValue="0" maxValue="5"/>
    </cacheField>
    <cacheField name="v67_8OtCon" numFmtId="0">
      <sharedItems containsString="0" containsBlank="1" containsNumber="1" containsInteger="1" minValue="0" maxValue="10"/>
    </cacheField>
    <cacheField name="v68_8Muse" numFmtId="0">
      <sharedItems containsString="0" containsBlank="1" containsNumber="1" containsInteger="1" minValue="0" maxValue="20"/>
    </cacheField>
    <cacheField name="v69_8Spor" numFmtId="0">
      <sharedItems containsString="0" containsBlank="1" containsNumber="1" containsInteger="1" minValue="0" maxValue="40"/>
    </cacheField>
    <cacheField name="v70_8Rest" numFmtId="0">
      <sharedItems containsString="0" containsBlank="1" containsNumber="1" containsInteger="1" minValue="1" maxValue="200"/>
    </cacheField>
    <cacheField name="v71_8Pubs" numFmtId="0">
      <sharedItems containsString="0" containsBlank="1" containsNumber="1" containsInteger="1" minValue="0" maxValue="1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n v="1"/>
    <x v="0"/>
    <n v="0"/>
    <x v="0"/>
    <n v="35"/>
    <x v="0"/>
    <x v="0"/>
    <n v="1"/>
    <n v="0"/>
    <n v="0"/>
    <n v="0"/>
    <n v="0"/>
    <n v="0"/>
    <n v="3"/>
    <n v="2"/>
    <m/>
    <n v="3"/>
    <n v="2"/>
    <m/>
    <n v="2"/>
    <n v="4"/>
    <m/>
    <n v="2"/>
    <n v="4"/>
    <m/>
    <n v="4"/>
    <n v="3"/>
    <m/>
    <n v="4"/>
    <n v="2"/>
    <m/>
    <n v="3"/>
    <n v="2"/>
    <m/>
    <n v="4"/>
    <n v="2"/>
    <m/>
    <n v="4"/>
    <n v="2"/>
    <m/>
    <m/>
    <n v="4"/>
    <n v="4"/>
    <n v="4"/>
    <n v="5"/>
    <n v="5"/>
    <n v="5"/>
    <n v="2"/>
    <n v="5"/>
    <m/>
    <m/>
    <m/>
    <n v="3"/>
    <n v="3"/>
    <n v="3"/>
    <n v="3"/>
    <n v="2"/>
    <n v="5"/>
    <n v="3"/>
    <n v="3"/>
    <n v="1"/>
    <n v="5"/>
    <n v="1"/>
    <n v="5"/>
    <n v="103"/>
    <n v="90"/>
    <s v="train"/>
    <n v="12"/>
    <n v="4"/>
    <n v="1"/>
    <n v="2"/>
    <n v="4"/>
    <n v="0"/>
    <n v="50"/>
    <n v="35"/>
  </r>
  <r>
    <n v="7"/>
    <x v="0"/>
    <n v="0"/>
    <x v="0"/>
    <n v="28"/>
    <x v="0"/>
    <x v="1"/>
    <n v="0"/>
    <n v="0"/>
    <n v="0"/>
    <n v="0"/>
    <n v="1"/>
    <n v="0"/>
    <n v="2"/>
    <n v="1"/>
    <m/>
    <n v="3"/>
    <n v="1"/>
    <m/>
    <n v="2"/>
    <n v="1"/>
    <m/>
    <n v="2"/>
    <n v="3"/>
    <m/>
    <n v="2"/>
    <n v="1"/>
    <m/>
    <m/>
    <m/>
    <n v="1"/>
    <m/>
    <m/>
    <n v="1"/>
    <m/>
    <m/>
    <n v="1"/>
    <m/>
    <m/>
    <n v="1"/>
    <m/>
    <n v="3"/>
    <n v="4"/>
    <n v="3"/>
    <n v="5"/>
    <n v="5"/>
    <n v="2"/>
    <n v="1"/>
    <n v="4"/>
    <n v="4"/>
    <n v="4"/>
    <n v="4"/>
    <n v="4"/>
    <n v="4"/>
    <n v="3"/>
    <n v="4"/>
    <n v="3"/>
    <n v="4"/>
    <n v="3"/>
    <n v="4"/>
    <n v="1"/>
    <n v="2"/>
    <n v="1"/>
    <n v="2"/>
    <n v="3.5"/>
    <n v="10"/>
    <s v="bike"/>
    <n v="6"/>
    <n v="0"/>
    <n v="0"/>
    <n v="1"/>
    <n v="2"/>
    <n v="10"/>
    <n v="100"/>
    <n v="50"/>
  </r>
  <r>
    <n v="8"/>
    <x v="0"/>
    <n v="0"/>
    <x v="0"/>
    <n v="35"/>
    <x v="0"/>
    <x v="0"/>
    <n v="1"/>
    <n v="0"/>
    <n v="0"/>
    <n v="0"/>
    <n v="0"/>
    <n v="0"/>
    <n v="4"/>
    <n v="1"/>
    <m/>
    <n v="4"/>
    <n v="1"/>
    <m/>
    <n v="5"/>
    <n v="1"/>
    <m/>
    <n v="4"/>
    <n v="2"/>
    <m/>
    <n v="4"/>
    <n v="1"/>
    <m/>
    <n v="4"/>
    <n v="1"/>
    <n v="1"/>
    <n v="4"/>
    <n v="1"/>
    <n v="1"/>
    <n v="4"/>
    <n v="1"/>
    <n v="1"/>
    <n v="4"/>
    <n v="1"/>
    <n v="1"/>
    <m/>
    <n v="3"/>
    <n v="3"/>
    <n v="3"/>
    <n v="4"/>
    <n v="3"/>
    <n v="1"/>
    <n v="1"/>
    <n v="4"/>
    <n v="5"/>
    <n v="4"/>
    <n v="5"/>
    <n v="4"/>
    <n v="5"/>
    <n v="4"/>
    <n v="5"/>
    <n v="3"/>
    <n v="5"/>
    <n v="2"/>
    <n v="5"/>
    <n v="1"/>
    <n v="5"/>
    <n v="1"/>
    <n v="5"/>
    <n v="5"/>
    <n v="20"/>
    <s v="public / car"/>
    <n v="0"/>
    <n v="0"/>
    <n v="0"/>
    <n v="0"/>
    <n v="1"/>
    <n v="1"/>
    <n v="20"/>
    <n v="10"/>
  </r>
  <r>
    <n v="17"/>
    <x v="0"/>
    <n v="0"/>
    <x v="0"/>
    <n v="26"/>
    <x v="0"/>
    <x v="1"/>
    <n v="1"/>
    <n v="0"/>
    <n v="0"/>
    <n v="0"/>
    <n v="0"/>
    <n v="0"/>
    <n v="3"/>
    <n v="3"/>
    <m/>
    <n v="4"/>
    <n v="3"/>
    <m/>
    <n v="5"/>
    <m/>
    <n v="1"/>
    <n v="5"/>
    <n v="4"/>
    <m/>
    <n v="4"/>
    <n v="2"/>
    <m/>
    <n v="3"/>
    <n v="4"/>
    <m/>
    <n v="3"/>
    <n v="2"/>
    <m/>
    <n v="3"/>
    <n v="2"/>
    <m/>
    <n v="4"/>
    <n v="2"/>
    <m/>
    <m/>
    <n v="3"/>
    <n v="4"/>
    <n v="4"/>
    <n v="3"/>
    <n v="4"/>
    <n v="3"/>
    <n v="3"/>
    <n v="5"/>
    <n v="2"/>
    <n v="4"/>
    <n v="3"/>
    <n v="3"/>
    <n v="2"/>
    <n v="4"/>
    <n v="4"/>
    <n v="3"/>
    <n v="4"/>
    <n v="4"/>
    <n v="2"/>
    <n v="3"/>
    <n v="3"/>
    <n v="3"/>
    <n v="3"/>
    <n v="127"/>
    <n v="80"/>
    <s v="car, train"/>
    <n v="1"/>
    <n v="1"/>
    <n v="0"/>
    <n v="1"/>
    <n v="3"/>
    <n v="26"/>
    <n v="45"/>
    <n v="52"/>
  </r>
  <r>
    <n v="2"/>
    <x v="1"/>
    <n v="0"/>
    <x v="0"/>
    <n v="31"/>
    <x v="0"/>
    <x v="0"/>
    <n v="0"/>
    <n v="0"/>
    <n v="0"/>
    <n v="1"/>
    <n v="1"/>
    <n v="0"/>
    <n v="4"/>
    <n v="3"/>
    <m/>
    <n v="3"/>
    <n v="4"/>
    <m/>
    <n v="3"/>
    <n v="3"/>
    <m/>
    <n v="3"/>
    <n v="4"/>
    <m/>
    <n v="4"/>
    <n v="4"/>
    <m/>
    <n v="3"/>
    <n v="1"/>
    <m/>
    <n v="3"/>
    <n v="4"/>
    <m/>
    <n v="3"/>
    <n v="2"/>
    <m/>
    <n v="3"/>
    <n v="2"/>
    <m/>
    <m/>
    <n v="4"/>
    <n v="4"/>
    <n v="4"/>
    <n v="4"/>
    <n v="4"/>
    <n v="3"/>
    <n v="4"/>
    <n v="4"/>
    <n v="5"/>
    <n v="3"/>
    <n v="5"/>
    <n v="3"/>
    <n v="5"/>
    <n v="4"/>
    <n v="5"/>
    <n v="2"/>
    <n v="4"/>
    <n v="2"/>
    <n v="4"/>
    <n v="2"/>
    <n v="4"/>
    <n v="2"/>
    <n v="4"/>
    <n v="7.6"/>
    <n v="15"/>
    <s v="car"/>
    <n v="5"/>
    <n v="0"/>
    <n v="0"/>
    <n v="0"/>
    <n v="1"/>
    <n v="20"/>
    <n v="25"/>
    <n v="20"/>
  </r>
  <r>
    <n v="3"/>
    <x v="1"/>
    <n v="0"/>
    <x v="0"/>
    <n v="27"/>
    <x v="0"/>
    <x v="1"/>
    <n v="0"/>
    <n v="1"/>
    <n v="0"/>
    <n v="0"/>
    <n v="0"/>
    <n v="0"/>
    <n v="5"/>
    <n v="2"/>
    <m/>
    <n v="5"/>
    <n v="2"/>
    <m/>
    <n v="3"/>
    <n v="5"/>
    <m/>
    <n v="2"/>
    <n v="4"/>
    <m/>
    <n v="4"/>
    <n v="3"/>
    <m/>
    <n v="3"/>
    <n v="3"/>
    <m/>
    <n v="4"/>
    <n v="2"/>
    <m/>
    <n v="5"/>
    <n v="2"/>
    <m/>
    <n v="5"/>
    <n v="2"/>
    <m/>
    <m/>
    <n v="5"/>
    <n v="4"/>
    <n v="5"/>
    <n v="5"/>
    <n v="4"/>
    <n v="5"/>
    <n v="4"/>
    <n v="5"/>
    <n v="1"/>
    <n v="5"/>
    <n v="1"/>
    <n v="5"/>
    <n v="1"/>
    <n v="5"/>
    <n v="1"/>
    <n v="3"/>
    <n v="4"/>
    <n v="4"/>
    <n v="4"/>
    <n v="2"/>
    <n v="4"/>
    <n v="2"/>
    <n v="4"/>
    <n v="6.5"/>
    <n v="20"/>
    <s v="bike"/>
    <n v="6"/>
    <n v="1"/>
    <n v="0"/>
    <n v="1"/>
    <n v="2"/>
    <n v="0"/>
    <n v="24"/>
    <n v="24"/>
  </r>
  <r>
    <n v="4"/>
    <x v="1"/>
    <n v="0"/>
    <x v="0"/>
    <n v="35"/>
    <x v="0"/>
    <x v="0"/>
    <n v="1"/>
    <n v="0"/>
    <n v="0"/>
    <n v="0"/>
    <n v="0"/>
    <n v="0"/>
    <n v="3"/>
    <n v="2"/>
    <m/>
    <n v="4"/>
    <n v="2"/>
    <m/>
    <n v="4"/>
    <n v="2"/>
    <m/>
    <n v="4"/>
    <n v="3"/>
    <m/>
    <n v="2"/>
    <n v="1"/>
    <m/>
    <n v="2"/>
    <n v="1"/>
    <m/>
    <n v="4"/>
    <n v="1"/>
    <m/>
    <n v="4"/>
    <n v="1"/>
    <m/>
    <n v="4"/>
    <n v="1"/>
    <m/>
    <m/>
    <n v="4"/>
    <n v="4"/>
    <n v="4"/>
    <n v="3"/>
    <n v="1"/>
    <n v="1"/>
    <n v="1"/>
    <n v="4"/>
    <n v="2"/>
    <n v="4"/>
    <n v="2"/>
    <n v="4"/>
    <n v="2"/>
    <n v="4"/>
    <n v="3"/>
    <n v="2"/>
    <n v="4"/>
    <n v="3"/>
    <n v="4"/>
    <n v="1"/>
    <n v="4"/>
    <n v="1"/>
    <n v="4"/>
    <n v="24"/>
    <n v="60"/>
    <s v="public"/>
    <n v="2"/>
    <n v="1"/>
    <n v="0"/>
    <n v="0"/>
    <n v="1"/>
    <n v="1"/>
    <n v="5"/>
    <n v="5"/>
  </r>
  <r>
    <n v="5"/>
    <x v="1"/>
    <n v="1"/>
    <x v="1"/>
    <n v="27"/>
    <x v="0"/>
    <x v="1"/>
    <n v="0"/>
    <n v="0"/>
    <n v="1"/>
    <n v="0"/>
    <n v="0"/>
    <n v="0"/>
    <n v="4"/>
    <n v="2"/>
    <m/>
    <n v="4"/>
    <n v="2"/>
    <m/>
    <n v="4"/>
    <n v="2"/>
    <m/>
    <n v="4"/>
    <n v="2"/>
    <m/>
    <n v="2"/>
    <n v="1"/>
    <m/>
    <n v="2"/>
    <n v="1"/>
    <m/>
    <n v="5"/>
    <n v="1"/>
    <m/>
    <n v="3"/>
    <n v="1"/>
    <m/>
    <n v="2"/>
    <n v="1"/>
    <m/>
    <m/>
    <n v="4"/>
    <n v="2"/>
    <n v="4"/>
    <n v="5"/>
    <n v="5"/>
    <n v="3"/>
    <n v="1"/>
    <n v="3"/>
    <n v="5"/>
    <n v="3"/>
    <n v="5"/>
    <n v="3"/>
    <n v="5"/>
    <n v="2"/>
    <n v="5"/>
    <n v="1"/>
    <n v="1"/>
    <n v="1"/>
    <n v="2"/>
    <n v="1"/>
    <n v="3"/>
    <n v="1"/>
    <n v="3"/>
    <n v="47"/>
    <n v="35"/>
    <s v="car"/>
    <n v="3"/>
    <n v="3"/>
    <n v="1"/>
    <n v="6"/>
    <n v="6"/>
    <n v="0"/>
    <n v="15"/>
    <n v="50"/>
  </r>
  <r>
    <n v="6"/>
    <x v="1"/>
    <n v="0"/>
    <x v="0"/>
    <n v="34"/>
    <x v="0"/>
    <x v="0"/>
    <n v="1"/>
    <n v="0"/>
    <n v="0"/>
    <n v="0"/>
    <n v="0"/>
    <n v="0"/>
    <n v="5"/>
    <n v="3"/>
    <m/>
    <n v="5"/>
    <n v="3"/>
    <m/>
    <n v="5"/>
    <n v="1"/>
    <m/>
    <n v="3"/>
    <n v="5"/>
    <m/>
    <n v="2"/>
    <n v="4"/>
    <m/>
    <n v="4"/>
    <n v="4"/>
    <m/>
    <n v="3"/>
    <n v="5"/>
    <m/>
    <n v="4"/>
    <n v="4"/>
    <m/>
    <n v="5"/>
    <n v="4"/>
    <m/>
    <s v="clustering"/>
    <n v="5"/>
    <n v="5"/>
    <n v="5"/>
    <n v="4"/>
    <n v="4"/>
    <n v="4"/>
    <n v="5"/>
    <n v="5"/>
    <n v="1"/>
    <n v="5"/>
    <n v="1"/>
    <n v="5"/>
    <n v="1"/>
    <n v="5"/>
    <n v="1"/>
    <n v="5"/>
    <n v="1"/>
    <n v="5"/>
    <n v="1"/>
    <n v="4"/>
    <n v="4"/>
    <n v="4"/>
    <n v="4"/>
    <n v="105"/>
    <n v="75"/>
    <s v="car"/>
    <n v="4"/>
    <n v="0"/>
    <n v="0"/>
    <n v="0"/>
    <n v="1"/>
    <n v="1"/>
    <n v="20"/>
    <n v="4"/>
  </r>
  <r>
    <n v="19"/>
    <x v="1"/>
    <n v="1"/>
    <x v="1"/>
    <n v="47"/>
    <x v="1"/>
    <x v="2"/>
    <n v="1"/>
    <n v="0"/>
    <n v="0"/>
    <n v="0"/>
    <n v="0"/>
    <n v="0"/>
    <n v="4"/>
    <n v="3"/>
    <m/>
    <n v="5"/>
    <n v="3"/>
    <m/>
    <n v="5"/>
    <n v="3"/>
    <m/>
    <n v="3"/>
    <m/>
    <m/>
    <n v="5"/>
    <n v="2"/>
    <m/>
    <n v="5"/>
    <n v="2"/>
    <m/>
    <m/>
    <m/>
    <n v="1"/>
    <m/>
    <m/>
    <n v="1"/>
    <m/>
    <m/>
    <n v="1"/>
    <s v="correlation research"/>
    <n v="4"/>
    <n v="4"/>
    <n v="3"/>
    <n v="3"/>
    <n v="1"/>
    <n v="2"/>
    <n v="1"/>
    <n v="5"/>
    <n v="5"/>
    <n v="3"/>
    <n v="5"/>
    <n v="2"/>
    <n v="5"/>
    <n v="3"/>
    <n v="5"/>
    <n v="1"/>
    <n v="5"/>
    <n v="1"/>
    <n v="5"/>
    <n v="1"/>
    <n v="5"/>
    <n v="1"/>
    <n v="5"/>
    <n v="8"/>
    <n v="23"/>
    <s v="bike"/>
    <n v="10"/>
    <n v="10"/>
    <n v="3"/>
    <m/>
    <n v="20"/>
    <m/>
    <n v="10"/>
    <m/>
  </r>
  <r>
    <n v="20"/>
    <x v="1"/>
    <n v="1"/>
    <x v="1"/>
    <n v="36"/>
    <x v="0"/>
    <x v="0"/>
    <n v="0"/>
    <n v="0"/>
    <n v="0"/>
    <n v="0"/>
    <n v="1"/>
    <n v="0"/>
    <n v="5"/>
    <m/>
    <m/>
    <n v="4"/>
    <m/>
    <m/>
    <n v="4"/>
    <m/>
    <m/>
    <n v="5"/>
    <m/>
    <m/>
    <n v="3"/>
    <m/>
    <m/>
    <n v="1"/>
    <m/>
    <m/>
    <n v="3"/>
    <m/>
    <m/>
    <n v="1"/>
    <m/>
    <m/>
    <n v="1"/>
    <m/>
    <m/>
    <m/>
    <n v="5"/>
    <n v="2"/>
    <n v="5"/>
    <n v="5"/>
    <n v="4"/>
    <n v="1"/>
    <n v="1"/>
    <n v="5"/>
    <m/>
    <n v="3"/>
    <m/>
    <n v="3"/>
    <m/>
    <n v="4"/>
    <m/>
    <n v="1"/>
    <m/>
    <n v="4"/>
    <m/>
    <n v="1"/>
    <m/>
    <n v="1"/>
    <m/>
    <n v="30"/>
    <n v="20"/>
    <s v="bike"/>
    <n v="2"/>
    <n v="1"/>
    <n v="1"/>
    <n v="4"/>
    <n v="3"/>
    <n v="1"/>
    <n v="20"/>
    <n v="10"/>
  </r>
  <r>
    <n v="21"/>
    <x v="1"/>
    <n v="0"/>
    <x v="0"/>
    <n v="27"/>
    <x v="0"/>
    <x v="1"/>
    <n v="1"/>
    <n v="0"/>
    <n v="0"/>
    <n v="0"/>
    <n v="0"/>
    <n v="0"/>
    <n v="3"/>
    <m/>
    <m/>
    <n v="3"/>
    <m/>
    <m/>
    <n v="3"/>
    <m/>
    <m/>
    <n v="3"/>
    <m/>
    <m/>
    <n v="2"/>
    <m/>
    <m/>
    <n v="3"/>
    <m/>
    <m/>
    <n v="4"/>
    <m/>
    <m/>
    <n v="2"/>
    <m/>
    <m/>
    <n v="3"/>
    <m/>
    <m/>
    <m/>
    <n v="3"/>
    <n v="3"/>
    <n v="3"/>
    <n v="3"/>
    <n v="3"/>
    <n v="3"/>
    <n v="3"/>
    <n v="4"/>
    <m/>
    <n v="3"/>
    <m/>
    <n v="2"/>
    <m/>
    <n v="4"/>
    <m/>
    <n v="2"/>
    <m/>
    <n v="3"/>
    <m/>
    <n v="4"/>
    <m/>
    <n v="3"/>
    <m/>
    <n v="7"/>
    <n v="5"/>
    <s v="bike"/>
    <n v="10"/>
    <n v="3"/>
    <n v="1"/>
    <n v="0"/>
    <n v="3"/>
    <n v="4"/>
    <n v="34"/>
    <n v="100"/>
  </r>
  <r>
    <n v="9"/>
    <x v="2"/>
    <n v="0"/>
    <x v="0"/>
    <n v="50"/>
    <x v="1"/>
    <x v="2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n v="25"/>
    <s v="bike"/>
    <n v="10"/>
    <n v="6"/>
    <n v="5"/>
    <n v="1"/>
    <n v="12"/>
    <n v="4"/>
    <n v="20"/>
    <n v="20"/>
  </r>
  <r>
    <n v="10"/>
    <x v="2"/>
    <n v="1"/>
    <x v="1"/>
    <n v="51"/>
    <x v="1"/>
    <x v="2"/>
    <n v="0"/>
    <n v="0"/>
    <n v="0"/>
    <n v="0"/>
    <n v="0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.5"/>
    <n v="3"/>
    <s v="walking"/>
    <n v="20"/>
    <n v="3"/>
    <n v="0"/>
    <n v="2"/>
    <n v="6"/>
    <n v="0"/>
    <n v="10"/>
    <n v="5"/>
  </r>
  <r>
    <n v="11"/>
    <x v="2"/>
    <n v="0"/>
    <x v="0"/>
    <n v="40"/>
    <x v="0"/>
    <x v="0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0"/>
    <n v="90"/>
    <s v="public"/>
    <n v="4"/>
    <n v="6"/>
    <n v="1"/>
    <n v="0"/>
    <n v="3"/>
    <n v="0"/>
    <n v="12"/>
    <n v="12"/>
  </r>
  <r>
    <n v="12"/>
    <x v="2"/>
    <n v="0"/>
    <x v="0"/>
    <n v="62"/>
    <x v="1"/>
    <x v="2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n v="15"/>
    <s v="bike"/>
    <n v="25"/>
    <n v="10"/>
    <n v="5"/>
    <n v="5"/>
    <n v="10"/>
    <n v="10"/>
    <n v="25"/>
    <n v="50"/>
  </r>
  <r>
    <n v="13"/>
    <x v="2"/>
    <n v="0"/>
    <x v="0"/>
    <n v="52"/>
    <x v="1"/>
    <x v="2"/>
    <n v="0"/>
    <n v="1"/>
    <n v="0"/>
    <n v="1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0"/>
    <s v="public"/>
    <n v="5"/>
    <n v="1"/>
    <m/>
    <m/>
    <m/>
    <n v="5"/>
    <n v="20"/>
    <m/>
  </r>
  <r>
    <n v="14"/>
    <x v="2"/>
    <n v="1"/>
    <x v="1"/>
    <n v="43"/>
    <x v="1"/>
    <x v="2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20"/>
    <s v="car"/>
    <n v="2"/>
    <n v="2"/>
    <n v="1"/>
    <n v="1"/>
    <n v="2"/>
    <n v="1"/>
    <n v="10"/>
    <n v="5"/>
  </r>
  <r>
    <n v="15"/>
    <x v="2"/>
    <n v="0"/>
    <x v="0"/>
    <m/>
    <x v="2"/>
    <x v="3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20"/>
    <n v="90"/>
    <m/>
    <n v="4"/>
    <n v="1"/>
    <m/>
    <m/>
    <m/>
    <n v="1"/>
    <n v="10"/>
    <n v="10"/>
  </r>
  <r>
    <n v="16"/>
    <x v="2"/>
    <n v="1"/>
    <x v="1"/>
    <m/>
    <x v="2"/>
    <x v="3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"/>
    <n v="27.5"/>
    <s v="car / bike"/>
    <n v="10"/>
    <n v="5"/>
    <n v="4"/>
    <n v="6"/>
    <n v="8"/>
    <n v="2"/>
    <n v="40"/>
    <n v="6"/>
  </r>
  <r>
    <n v="18"/>
    <x v="2"/>
    <n v="1"/>
    <x v="1"/>
    <n v="57"/>
    <x v="1"/>
    <x v="2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"/>
    <n v="30"/>
    <s v="public and bike"/>
    <n v="2"/>
    <n v="8"/>
    <n v="2"/>
    <n v="2"/>
    <n v="1"/>
    <n v="1"/>
    <n v="30"/>
    <n v="12"/>
  </r>
  <r>
    <n v="22"/>
    <x v="2"/>
    <n v="0"/>
    <x v="0"/>
    <n v="49"/>
    <x v="1"/>
    <x v="2"/>
    <n v="0"/>
    <n v="0"/>
    <n v="0"/>
    <n v="0"/>
    <n v="1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m/>
    <m/>
    <n v="0"/>
    <n v="5"/>
    <n v="0"/>
    <n v="0"/>
    <n v="5"/>
    <n v="20"/>
    <n v="40"/>
    <n v="20"/>
  </r>
  <r>
    <n v="23"/>
    <x v="1"/>
    <n v="0"/>
    <x v="0"/>
    <n v="34"/>
    <x v="0"/>
    <x v="0"/>
    <n v="1"/>
    <n v="0"/>
    <n v="0"/>
    <n v="0"/>
    <n v="1"/>
    <n v="0"/>
    <n v="4"/>
    <n v="2"/>
    <m/>
    <n v="4"/>
    <n v="2"/>
    <m/>
    <n v="5"/>
    <n v="2"/>
    <m/>
    <n v="5"/>
    <n v="2"/>
    <m/>
    <n v="5"/>
    <n v="2"/>
    <m/>
    <n v="3"/>
    <n v="2"/>
    <m/>
    <n v="4"/>
    <n v="2"/>
    <m/>
    <n v="4"/>
    <n v="2"/>
    <m/>
    <n v="4"/>
    <n v="2"/>
    <m/>
    <m/>
    <n v="3"/>
    <n v="3"/>
    <n v="3"/>
    <n v="4"/>
    <n v="4"/>
    <n v="2"/>
    <n v="2"/>
    <n v="3"/>
    <n v="4"/>
    <n v="3"/>
    <n v="5"/>
    <n v="3"/>
    <n v="5"/>
    <n v="3"/>
    <n v="5"/>
    <n v="3"/>
    <n v="5"/>
    <n v="3"/>
    <n v="4"/>
    <n v="3"/>
    <n v="4"/>
    <n v="3"/>
    <n v="4"/>
    <n v="5"/>
    <n v="10"/>
    <s v="Auto"/>
    <n v="2"/>
    <n v="1"/>
    <n v="1"/>
    <n v="0"/>
    <n v="4"/>
    <n v="20"/>
    <n v="12"/>
    <n v="10"/>
  </r>
  <r>
    <n v="24"/>
    <x v="1"/>
    <n v="0"/>
    <x v="0"/>
    <n v="41"/>
    <x v="1"/>
    <x v="2"/>
    <n v="0"/>
    <n v="1"/>
    <n v="0"/>
    <n v="0"/>
    <n v="0"/>
    <n v="0"/>
    <n v="5"/>
    <n v="2"/>
    <m/>
    <n v="5"/>
    <n v="2"/>
    <m/>
    <n v="5"/>
    <n v="4"/>
    <m/>
    <n v="5"/>
    <m/>
    <m/>
    <n v="5"/>
    <n v="3"/>
    <m/>
    <n v="5"/>
    <n v="3"/>
    <m/>
    <n v="5"/>
    <n v="3"/>
    <m/>
    <n v="5"/>
    <n v="3"/>
    <m/>
    <n v="5"/>
    <n v="3"/>
    <m/>
    <m/>
    <n v="4"/>
    <n v="4"/>
    <n v="4"/>
    <n v="4"/>
    <n v="4"/>
    <n v="3"/>
    <n v="4"/>
    <n v="4"/>
    <n v="5"/>
    <n v="4"/>
    <n v="5"/>
    <n v="4"/>
    <n v="5"/>
    <n v="4"/>
    <n v="5"/>
    <n v="3"/>
    <n v="5"/>
    <n v="4"/>
    <n v="5"/>
    <n v="2"/>
    <n v="5"/>
    <n v="3"/>
    <n v="5"/>
    <n v="7.5"/>
    <n v="10"/>
    <s v="car"/>
    <n v="1"/>
    <n v="3"/>
    <n v="3"/>
    <n v="1"/>
    <n v="5"/>
    <n v="1"/>
    <n v="5"/>
    <n v="5"/>
  </r>
  <r>
    <m/>
    <x v="3"/>
    <m/>
    <x v="2"/>
    <m/>
    <x v="3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IS-1"/>
    <x v="4"/>
    <n v="1"/>
    <x v="1"/>
    <n v="24"/>
    <x v="4"/>
    <x v="4"/>
    <n v="0"/>
    <n v="0"/>
    <n v="0"/>
    <n v="0"/>
    <n v="1"/>
    <n v="0"/>
    <n v="4"/>
    <n v="3"/>
    <m/>
    <n v="4"/>
    <n v="3"/>
    <m/>
    <n v="2"/>
    <n v="3"/>
    <m/>
    <n v="4"/>
    <n v="4"/>
    <m/>
    <n v="5"/>
    <n v="4"/>
    <m/>
    <n v="4"/>
    <n v="4"/>
    <m/>
    <n v="2"/>
    <n v="4"/>
    <m/>
    <n v="5"/>
    <n v="2"/>
    <m/>
    <n v="5"/>
    <n v="2"/>
    <m/>
    <m/>
    <n v="5"/>
    <n v="4"/>
    <n v="4"/>
    <n v="4"/>
    <n v="4"/>
    <n v="3"/>
    <n v="3"/>
    <n v="3"/>
    <n v="5"/>
    <n v="2"/>
    <n v="5"/>
    <n v="4"/>
    <n v="2"/>
    <n v="4"/>
    <n v="4"/>
    <n v="4"/>
    <n v="3"/>
    <n v="3"/>
    <n v="3"/>
    <n v="2"/>
    <n v="5"/>
    <n v="2"/>
    <n v="5"/>
    <n v="3.5"/>
    <n v="20"/>
    <s v="public"/>
    <n v="9"/>
    <n v="2"/>
    <n v="0"/>
    <n v="1"/>
    <n v="2"/>
    <n v="0"/>
    <n v="15"/>
    <n v="18"/>
  </r>
  <r>
    <s v="IS-2"/>
    <x v="4"/>
    <n v="1"/>
    <x v="1"/>
    <n v="24"/>
    <x v="4"/>
    <x v="4"/>
    <n v="0"/>
    <n v="0"/>
    <n v="0"/>
    <n v="0"/>
    <n v="1"/>
    <n v="0"/>
    <n v="4"/>
    <n v="3"/>
    <m/>
    <n v="4"/>
    <n v="4"/>
    <m/>
    <n v="4"/>
    <n v="3"/>
    <m/>
    <n v="4"/>
    <n v="4"/>
    <m/>
    <n v="3"/>
    <m/>
    <n v="1"/>
    <n v="3"/>
    <n v="1"/>
    <m/>
    <n v="3"/>
    <n v="1"/>
    <m/>
    <n v="4"/>
    <n v="1"/>
    <m/>
    <n v="4"/>
    <n v="1"/>
    <m/>
    <m/>
    <n v="5"/>
    <n v="4"/>
    <n v="5"/>
    <n v="5"/>
    <n v="4"/>
    <n v="3"/>
    <n v="3"/>
    <n v="4"/>
    <n v="4"/>
    <n v="4"/>
    <n v="4"/>
    <n v="4"/>
    <m/>
    <n v="4"/>
    <n v="3"/>
    <n v="3"/>
    <n v="4"/>
    <n v="4"/>
    <n v="3"/>
    <n v="2"/>
    <m/>
    <n v="2"/>
    <m/>
    <n v="1.3"/>
    <n v="5"/>
    <s v="public_bike"/>
    <n v="5"/>
    <n v="0"/>
    <n v="0"/>
    <n v="5"/>
    <n v="3"/>
    <m/>
    <n v="120"/>
    <n v="150"/>
  </r>
  <r>
    <s v="IS-3"/>
    <x v="4"/>
    <n v="0"/>
    <x v="0"/>
    <n v="31"/>
    <x v="0"/>
    <x v="0"/>
    <n v="0"/>
    <n v="0"/>
    <n v="0"/>
    <n v="0"/>
    <n v="1"/>
    <n v="0"/>
    <n v="3"/>
    <n v="3"/>
    <m/>
    <n v="4"/>
    <n v="3"/>
    <m/>
    <n v="4"/>
    <n v="3"/>
    <m/>
    <n v="4"/>
    <n v="4"/>
    <m/>
    <n v="3"/>
    <n v="3"/>
    <m/>
    <n v="3"/>
    <n v="3"/>
    <m/>
    <n v="3"/>
    <n v="3"/>
    <m/>
    <n v="3"/>
    <n v="3"/>
    <m/>
    <n v="3"/>
    <n v="3"/>
    <m/>
    <m/>
    <m/>
    <n v="3"/>
    <n v="4"/>
    <n v="5"/>
    <n v="5"/>
    <n v="2"/>
    <n v="3"/>
    <n v="4"/>
    <n v="3"/>
    <n v="4"/>
    <n v="3"/>
    <n v="3"/>
    <n v="3"/>
    <n v="4"/>
    <n v="4"/>
    <n v="3"/>
    <n v="3"/>
    <n v="3"/>
    <n v="3"/>
    <n v="2"/>
    <n v="3"/>
    <n v="3"/>
    <n v="3"/>
    <n v="4.5"/>
    <n v="15"/>
    <s v="public"/>
    <n v="5"/>
    <n v="1"/>
    <n v="0"/>
    <n v="3"/>
    <n v="4"/>
    <n v="20"/>
    <n v="30"/>
    <n v="30"/>
  </r>
  <r>
    <s v="IS-4"/>
    <x v="4"/>
    <n v="0"/>
    <x v="0"/>
    <n v="26"/>
    <x v="0"/>
    <x v="1"/>
    <n v="0"/>
    <n v="0"/>
    <n v="0"/>
    <n v="0"/>
    <n v="1"/>
    <n v="0"/>
    <n v="4"/>
    <n v="4"/>
    <m/>
    <n v="4"/>
    <n v="3"/>
    <m/>
    <n v="3"/>
    <n v="4"/>
    <m/>
    <n v="5"/>
    <n v="5"/>
    <m/>
    <n v="5"/>
    <n v="5"/>
    <m/>
    <n v="3"/>
    <n v="5"/>
    <m/>
    <n v="3"/>
    <n v="5"/>
    <m/>
    <n v="5"/>
    <n v="4"/>
    <m/>
    <n v="5"/>
    <n v="4"/>
    <m/>
    <m/>
    <n v="5"/>
    <n v="5"/>
    <n v="5"/>
    <n v="5"/>
    <n v="5"/>
    <n v="5"/>
    <n v="5"/>
    <n v="5"/>
    <n v="1"/>
    <n v="5"/>
    <n v="1"/>
    <n v="3"/>
    <n v="1"/>
    <n v="3"/>
    <n v="4"/>
    <n v="4"/>
    <n v="4"/>
    <n v="5"/>
    <n v="1"/>
    <n v="5"/>
    <n v="1"/>
    <n v="5"/>
    <n v="1"/>
    <n v="6"/>
    <n v="19"/>
    <s v="Bus"/>
    <n v="5"/>
    <n v="2"/>
    <n v="1"/>
    <n v="0"/>
    <n v="3"/>
    <n v="4"/>
    <n v="25"/>
    <n v="10"/>
  </r>
  <r>
    <s v="IS-5"/>
    <x v="4"/>
    <n v="1"/>
    <x v="1"/>
    <n v="26"/>
    <x v="0"/>
    <x v="1"/>
    <n v="0"/>
    <n v="0"/>
    <n v="0"/>
    <n v="0"/>
    <n v="1"/>
    <n v="1"/>
    <n v="3"/>
    <n v="2"/>
    <m/>
    <n v="4"/>
    <n v="2"/>
    <m/>
    <n v="4"/>
    <n v="2"/>
    <m/>
    <n v="4"/>
    <n v="4"/>
    <m/>
    <n v="3"/>
    <n v="3"/>
    <m/>
    <n v="2"/>
    <n v="2"/>
    <m/>
    <n v="2"/>
    <n v="1"/>
    <m/>
    <n v="3"/>
    <n v="1"/>
    <m/>
    <n v="3"/>
    <n v="1"/>
    <m/>
    <m/>
    <n v="5"/>
    <n v="4"/>
    <n v="5"/>
    <n v="5"/>
    <n v="5"/>
    <n v="3"/>
    <n v="2"/>
    <n v="4"/>
    <n v="4"/>
    <n v="3"/>
    <n v="3"/>
    <n v="3"/>
    <n v="2"/>
    <n v="4"/>
    <n v="4"/>
    <n v="1"/>
    <n v="1"/>
    <n v="3"/>
    <n v="2"/>
    <n v="1"/>
    <n v="2"/>
    <n v="1"/>
    <n v="2"/>
    <n v="12"/>
    <n v="22.5"/>
    <s v="Auto"/>
    <n v="11"/>
    <n v="1"/>
    <n v="0"/>
    <n v="2"/>
    <n v="2"/>
    <n v="7"/>
    <n v="100"/>
    <n v="30"/>
  </r>
  <r>
    <s v="IS-6"/>
    <x v="4"/>
    <n v="1"/>
    <x v="1"/>
    <n v="23"/>
    <x v="4"/>
    <x v="4"/>
    <n v="0"/>
    <n v="0"/>
    <n v="0"/>
    <n v="0"/>
    <n v="1"/>
    <n v="0"/>
    <n v="4"/>
    <n v="2"/>
    <m/>
    <n v="5"/>
    <n v="2"/>
    <m/>
    <n v="4"/>
    <n v="1"/>
    <m/>
    <n v="4"/>
    <n v="2"/>
    <m/>
    <n v="4"/>
    <n v="1"/>
    <m/>
    <n v="3"/>
    <n v="2"/>
    <m/>
    <m/>
    <n v="1"/>
    <m/>
    <n v="3"/>
    <n v="1"/>
    <m/>
    <n v="3"/>
    <n v="1"/>
    <m/>
    <m/>
    <n v="4"/>
    <n v="1"/>
    <n v="4"/>
    <n v="4"/>
    <n v="4"/>
    <n v="1"/>
    <n v="2"/>
    <n v="3"/>
    <n v="4"/>
    <n v="2"/>
    <n v="3"/>
    <n v="2"/>
    <n v="4"/>
    <n v="4"/>
    <n v="2"/>
    <n v="4"/>
    <n v="4"/>
    <n v="5"/>
    <n v="1"/>
    <n v="3"/>
    <n v="2"/>
    <n v="3"/>
    <n v="2"/>
    <n v="1.2"/>
    <n v="5"/>
    <s v="bike"/>
    <n v="3"/>
    <n v="0"/>
    <n v="0"/>
    <n v="0"/>
    <n v="0"/>
    <n v="30"/>
    <n v="30"/>
    <n v="30"/>
  </r>
  <r>
    <s v="IS-7"/>
    <x v="4"/>
    <n v="1"/>
    <x v="1"/>
    <n v="23"/>
    <x v="4"/>
    <x v="4"/>
    <n v="0"/>
    <n v="0"/>
    <n v="0"/>
    <n v="0"/>
    <n v="1"/>
    <n v="0"/>
    <n v="2"/>
    <n v="2"/>
    <m/>
    <n v="2"/>
    <n v="2"/>
    <m/>
    <n v="3"/>
    <n v="4"/>
    <m/>
    <n v="4"/>
    <n v="4"/>
    <m/>
    <n v="4"/>
    <n v="4"/>
    <m/>
    <n v="4"/>
    <n v="4"/>
    <m/>
    <n v="4"/>
    <n v="4"/>
    <m/>
    <n v="5"/>
    <n v="1"/>
    <m/>
    <n v="4"/>
    <n v="2"/>
    <m/>
    <m/>
    <n v="5"/>
    <n v="4"/>
    <n v="4"/>
    <n v="5"/>
    <n v="4"/>
    <n v="3"/>
    <n v="4"/>
    <n v="4"/>
    <n v="4"/>
    <n v="4"/>
    <n v="4"/>
    <n v="4"/>
    <n v="4"/>
    <n v="4"/>
    <n v="4"/>
    <n v="3"/>
    <n v="5"/>
    <n v="4"/>
    <n v="3"/>
    <n v="4"/>
    <n v="4"/>
    <n v="4"/>
    <n v="4"/>
    <n v="12"/>
    <n v="50"/>
    <s v="public, bike"/>
    <n v="3"/>
    <n v="1"/>
    <n v="0"/>
    <n v="2"/>
    <n v="2"/>
    <n v="1"/>
    <n v="50"/>
    <n v="50"/>
  </r>
  <r>
    <s v="IS-8"/>
    <x v="4"/>
    <n v="0"/>
    <x v="0"/>
    <n v="27"/>
    <x v="0"/>
    <x v="1"/>
    <n v="0"/>
    <n v="0"/>
    <n v="0"/>
    <n v="0"/>
    <n v="1"/>
    <n v="0"/>
    <n v="4"/>
    <n v="3"/>
    <m/>
    <n v="4"/>
    <n v="3"/>
    <m/>
    <n v="5"/>
    <n v="4"/>
    <m/>
    <n v="4"/>
    <n v="4"/>
    <m/>
    <n v="5"/>
    <n v="3"/>
    <m/>
    <n v="5"/>
    <n v="3"/>
    <m/>
    <n v="5"/>
    <n v="3"/>
    <m/>
    <n v="5"/>
    <n v="3"/>
    <m/>
    <n v="5"/>
    <n v="3"/>
    <m/>
    <m/>
    <n v="5"/>
    <n v="5"/>
    <n v="5"/>
    <n v="5"/>
    <n v="3"/>
    <n v="3"/>
    <n v="3"/>
    <n v="5"/>
    <n v="5"/>
    <n v="5"/>
    <n v="5"/>
    <n v="5"/>
    <n v="5"/>
    <n v="5"/>
    <n v="5"/>
    <n v="3"/>
    <n v="5"/>
    <n v="5"/>
    <n v="5"/>
    <n v="4"/>
    <n v="5"/>
    <n v="4"/>
    <n v="5"/>
    <n v="8"/>
    <n v="35"/>
    <s v="tramp, bike"/>
    <n v="2"/>
    <n v="1"/>
    <n v="0"/>
    <n v="4"/>
    <n v="2"/>
    <n v="2"/>
    <n v="8"/>
    <n v="60"/>
  </r>
  <r>
    <s v="IS-9"/>
    <x v="4"/>
    <n v="1"/>
    <x v="1"/>
    <n v="25"/>
    <x v="4"/>
    <x v="4"/>
    <n v="0"/>
    <n v="0"/>
    <n v="0"/>
    <n v="0"/>
    <n v="1"/>
    <n v="0"/>
    <n v="4"/>
    <n v="2"/>
    <m/>
    <n v="4"/>
    <n v="2"/>
    <m/>
    <n v="5"/>
    <n v="2"/>
    <m/>
    <n v="4"/>
    <n v="3"/>
    <m/>
    <n v="5"/>
    <n v="1"/>
    <m/>
    <n v="3"/>
    <n v="3"/>
    <m/>
    <n v="4"/>
    <n v="2"/>
    <m/>
    <n v="4"/>
    <n v="2"/>
    <m/>
    <n v="5"/>
    <n v="1"/>
    <m/>
    <m/>
    <n v="4"/>
    <n v="4"/>
    <n v="4"/>
    <n v="4"/>
    <n v="4"/>
    <n v="2"/>
    <n v="1"/>
    <n v="5"/>
    <n v="1"/>
    <n v="3"/>
    <n v="3"/>
    <n v="5"/>
    <n v="1"/>
    <n v="5"/>
    <n v="1"/>
    <n v="5"/>
    <n v="1"/>
    <n v="5"/>
    <n v="1"/>
    <n v="1"/>
    <n v="5"/>
    <n v="1"/>
    <n v="5"/>
    <n v="4"/>
    <n v="15"/>
    <s v="public"/>
    <n v="15"/>
    <n v="2"/>
    <n v="0"/>
    <n v="1"/>
    <n v="7"/>
    <n v="5"/>
    <n v="70"/>
    <n v="100"/>
  </r>
  <r>
    <s v="IS-10"/>
    <x v="4"/>
    <n v="0"/>
    <x v="0"/>
    <n v="30"/>
    <x v="0"/>
    <x v="1"/>
    <n v="0"/>
    <n v="0"/>
    <n v="0"/>
    <n v="1"/>
    <n v="1"/>
    <n v="0"/>
    <n v="3"/>
    <n v="2"/>
    <m/>
    <n v="3"/>
    <n v="2"/>
    <m/>
    <n v="5"/>
    <n v="4"/>
    <m/>
    <n v="4"/>
    <n v="4"/>
    <m/>
    <n v="4"/>
    <n v="4"/>
    <m/>
    <n v="5"/>
    <n v="4"/>
    <m/>
    <n v="3"/>
    <n v="3"/>
    <m/>
    <n v="2"/>
    <n v="3"/>
    <m/>
    <n v="4"/>
    <n v="4"/>
    <m/>
    <m/>
    <n v="3"/>
    <n v="3"/>
    <n v="4"/>
    <n v="4"/>
    <n v="1"/>
    <n v="1"/>
    <n v="4"/>
    <n v="3"/>
    <n v="4"/>
    <n v="3"/>
    <n v="4"/>
    <n v="3"/>
    <n v="4"/>
    <n v="3"/>
    <n v="4"/>
    <n v="1"/>
    <n v="4"/>
    <n v="1"/>
    <n v="4"/>
    <n v="1"/>
    <n v="4"/>
    <n v="1"/>
    <n v="4"/>
    <n v="200"/>
    <n v="180"/>
    <s v="public"/>
    <n v="0"/>
    <n v="0"/>
    <n v="0"/>
    <n v="0"/>
    <n v="0"/>
    <n v="0"/>
    <n v="40"/>
    <n v="10"/>
  </r>
  <r>
    <s v="IS-11"/>
    <x v="4"/>
    <n v="0"/>
    <x v="0"/>
    <n v="23"/>
    <x v="4"/>
    <x v="4"/>
    <n v="0"/>
    <n v="0"/>
    <n v="0"/>
    <n v="0"/>
    <n v="1"/>
    <n v="0"/>
    <n v="5"/>
    <n v="3"/>
    <m/>
    <n v="3"/>
    <n v="3"/>
    <m/>
    <n v="5"/>
    <n v="3"/>
    <m/>
    <n v="5"/>
    <n v="3"/>
    <m/>
    <n v="3"/>
    <n v="2"/>
    <m/>
    <n v="5"/>
    <n v="2"/>
    <m/>
    <n v="3"/>
    <n v="3"/>
    <m/>
    <n v="5"/>
    <n v="2"/>
    <m/>
    <n v="5"/>
    <n v="2"/>
    <m/>
    <m/>
    <n v="4"/>
    <n v="4"/>
    <n v="4"/>
    <n v="4"/>
    <n v="4"/>
    <n v="2"/>
    <n v="2"/>
    <n v="4"/>
    <n v="5"/>
    <n v="4"/>
    <n v="5"/>
    <n v="4"/>
    <n v="5"/>
    <n v="4"/>
    <n v="5"/>
    <n v="2"/>
    <n v="5"/>
    <n v="3"/>
    <n v="5"/>
    <n v="1"/>
    <n v="5"/>
    <n v="1"/>
    <n v="5"/>
    <n v="2.9"/>
    <n v="15"/>
    <s v="public"/>
    <n v="4"/>
    <n v="1"/>
    <n v="0"/>
    <n v="1"/>
    <n v="2"/>
    <n v="6"/>
    <n v="12"/>
    <n v="12"/>
  </r>
  <r>
    <s v="IS-12"/>
    <x v="4"/>
    <n v="1"/>
    <x v="1"/>
    <n v="27"/>
    <x v="0"/>
    <x v="1"/>
    <n v="0"/>
    <n v="0"/>
    <n v="0"/>
    <n v="0"/>
    <n v="1"/>
    <n v="0"/>
    <n v="3"/>
    <n v="1"/>
    <m/>
    <n v="4"/>
    <n v="3"/>
    <m/>
    <n v="3"/>
    <n v="2"/>
    <m/>
    <n v="3"/>
    <n v="2"/>
    <m/>
    <n v="3"/>
    <n v="3"/>
    <m/>
    <n v="2"/>
    <n v="3"/>
    <m/>
    <n v="3"/>
    <n v="3"/>
    <m/>
    <n v="3"/>
    <n v="3"/>
    <m/>
    <n v="3"/>
    <n v="2"/>
    <m/>
    <m/>
    <n v="4"/>
    <n v="3"/>
    <n v="4"/>
    <n v="4"/>
    <n v="4"/>
    <n v="4"/>
    <n v="3"/>
    <n v="4"/>
    <n v="5"/>
    <n v="3"/>
    <n v="5"/>
    <n v="3"/>
    <n v="5"/>
    <n v="2"/>
    <n v="5"/>
    <m/>
    <n v="5"/>
    <n v="2"/>
    <n v="5"/>
    <n v="2"/>
    <n v="4"/>
    <n v="2"/>
    <n v="4"/>
    <n v="9"/>
    <n v="2"/>
    <s v="public"/>
    <n v="7"/>
    <n v="1"/>
    <m/>
    <n v="1"/>
    <n v="2"/>
    <n v="2"/>
    <n v="1"/>
    <n v="24"/>
  </r>
  <r>
    <s v="IS-13"/>
    <x v="4"/>
    <n v="1"/>
    <x v="1"/>
    <n v="24"/>
    <x v="4"/>
    <x v="4"/>
    <n v="0"/>
    <n v="0"/>
    <n v="0"/>
    <n v="0"/>
    <n v="1"/>
    <n v="0"/>
    <n v="4"/>
    <n v="2"/>
    <m/>
    <n v="4"/>
    <n v="2"/>
    <m/>
    <n v="5"/>
    <n v="2"/>
    <m/>
    <n v="5"/>
    <n v="2"/>
    <m/>
    <n v="5"/>
    <n v="1"/>
    <m/>
    <n v="4"/>
    <n v="3"/>
    <m/>
    <n v="4"/>
    <n v="1"/>
    <m/>
    <n v="4"/>
    <n v="1"/>
    <m/>
    <n v="4"/>
    <n v="1"/>
    <m/>
    <s v="don`t know about specific topics"/>
    <n v="4"/>
    <n v="3"/>
    <n v="4"/>
    <n v="5"/>
    <n v="5"/>
    <n v="4"/>
    <n v="1"/>
    <n v="3"/>
    <n v="5"/>
    <n v="3"/>
    <n v="5"/>
    <n v="5"/>
    <n v="5"/>
    <n v="5"/>
    <n v="5"/>
    <n v="4"/>
    <n v="5"/>
    <n v="4"/>
    <n v="5"/>
    <n v="1"/>
    <n v="5"/>
    <n v="1"/>
    <n v="5"/>
    <n v="25"/>
    <n v="2"/>
    <s v="car"/>
    <n v="6"/>
    <n v="2"/>
    <m/>
    <n v="3"/>
    <n v="2"/>
    <n v="4"/>
    <n v="4"/>
    <n v="15"/>
  </r>
  <r>
    <s v="IS-14"/>
    <x v="4"/>
    <n v="1"/>
    <x v="1"/>
    <n v="22"/>
    <x v="4"/>
    <x v="4"/>
    <n v="0"/>
    <n v="0"/>
    <n v="0"/>
    <n v="0"/>
    <n v="0"/>
    <n v="0"/>
    <n v="4"/>
    <n v="4"/>
    <m/>
    <n v="4"/>
    <n v="4"/>
    <m/>
    <n v="5"/>
    <n v="3"/>
    <m/>
    <n v="5"/>
    <n v="3"/>
    <m/>
    <n v="5"/>
    <n v="3"/>
    <m/>
    <n v="4"/>
    <n v="2"/>
    <m/>
    <n v="4"/>
    <n v="2"/>
    <m/>
    <n v="4"/>
    <n v="2"/>
    <m/>
    <n v="4"/>
    <n v="3"/>
    <m/>
    <m/>
    <n v="4"/>
    <n v="3"/>
    <n v="5"/>
    <n v="5"/>
    <n v="5"/>
    <n v="3"/>
    <n v="3"/>
    <n v="4"/>
    <n v="5"/>
    <n v="3"/>
    <n v="5"/>
    <n v="3"/>
    <n v="5"/>
    <n v="3"/>
    <n v="5"/>
    <n v="2"/>
    <n v="5"/>
    <n v="3"/>
    <n v="5"/>
    <n v="2"/>
    <n v="5"/>
    <n v="2"/>
    <n v="5"/>
    <n v="1.2"/>
    <n v="12"/>
    <s v="bike"/>
    <n v="3"/>
    <n v="12"/>
    <m/>
    <m/>
    <n v="1"/>
    <m/>
    <n v="5"/>
    <n v="8"/>
  </r>
  <r>
    <s v="IS-15"/>
    <x v="4"/>
    <n v="1"/>
    <x v="1"/>
    <n v="25"/>
    <x v="4"/>
    <x v="4"/>
    <n v="0"/>
    <n v="0"/>
    <n v="0"/>
    <n v="0"/>
    <n v="1"/>
    <n v="0"/>
    <n v="4"/>
    <n v="2"/>
    <m/>
    <n v="4"/>
    <n v="2"/>
    <m/>
    <n v="4"/>
    <n v="3"/>
    <m/>
    <n v="4"/>
    <n v="2"/>
    <m/>
    <n v="5"/>
    <n v="1"/>
    <m/>
    <n v="4"/>
    <n v="3"/>
    <m/>
    <n v="4"/>
    <n v="3"/>
    <m/>
    <n v="4"/>
    <n v="3"/>
    <m/>
    <n v="4"/>
    <n v="3"/>
    <m/>
    <s v="Delphos methods"/>
    <n v="2"/>
    <n v="2"/>
    <n v="3"/>
    <n v="1"/>
    <n v="1"/>
    <n v="1"/>
    <n v="1"/>
    <n v="4"/>
    <n v="2"/>
    <n v="4"/>
    <n v="2"/>
    <n v="4"/>
    <n v="3"/>
    <n v="4"/>
    <n v="3"/>
    <n v="2"/>
    <n v="5"/>
    <n v="2"/>
    <n v="5"/>
    <n v="1"/>
    <n v="5"/>
    <n v="1"/>
    <n v="5"/>
    <n v="3"/>
    <n v="15"/>
    <s v="bike"/>
    <n v="2"/>
    <n v="1"/>
    <m/>
    <n v="2"/>
    <n v="1"/>
    <n v="2"/>
    <n v="15"/>
    <n v="2"/>
  </r>
  <r>
    <s v="IS-17"/>
    <x v="4"/>
    <n v="0"/>
    <x v="0"/>
    <n v="28"/>
    <x v="0"/>
    <x v="1"/>
    <n v="0"/>
    <n v="0"/>
    <n v="0"/>
    <n v="0"/>
    <n v="1"/>
    <n v="0"/>
    <n v="3"/>
    <n v="3"/>
    <m/>
    <n v="4"/>
    <n v="4"/>
    <m/>
    <n v="3"/>
    <n v="3"/>
    <m/>
    <n v="4"/>
    <n v="4"/>
    <m/>
    <n v="4"/>
    <n v="2"/>
    <m/>
    <n v="4"/>
    <n v="3"/>
    <m/>
    <n v="3"/>
    <n v="3"/>
    <m/>
    <n v="3"/>
    <n v="3"/>
    <m/>
    <n v="2"/>
    <n v="2"/>
    <m/>
    <s v="market analysis"/>
    <n v="4"/>
    <n v="2"/>
    <n v="5"/>
    <n v="4"/>
    <n v="4"/>
    <n v="2"/>
    <n v="3"/>
    <n v="4"/>
    <n v="5"/>
    <n v="3"/>
    <n v="5"/>
    <n v="4"/>
    <n v="5"/>
    <n v="4"/>
    <n v="5"/>
    <n v="1"/>
    <n v="5"/>
    <n v="2"/>
    <n v="5"/>
    <n v="1"/>
    <n v="4"/>
    <n v="1"/>
    <n v="5"/>
    <n v="7"/>
    <n v="8"/>
    <s v="public_bike"/>
    <n v="1"/>
    <m/>
    <m/>
    <n v="3"/>
    <n v="2"/>
    <n v="8"/>
    <n v="12"/>
    <n v="2"/>
  </r>
  <r>
    <s v="RespISEB2013-1"/>
    <x v="5"/>
    <n v="1"/>
    <x v="2"/>
    <n v="20"/>
    <x v="3"/>
    <x v="5"/>
    <n v="0"/>
    <n v="0"/>
    <n v="0"/>
    <n v="0"/>
    <n v="1"/>
    <n v="0"/>
    <n v="4"/>
    <n v="5"/>
    <n v="0"/>
    <n v="5"/>
    <n v="5"/>
    <n v="0"/>
    <n v="4"/>
    <n v="4"/>
    <n v="0"/>
    <n v="4"/>
    <n v="4"/>
    <n v="0"/>
    <n v="3"/>
    <n v="3"/>
    <n v="0"/>
    <n v="3"/>
    <n v="3"/>
    <n v="0"/>
    <n v="3"/>
    <n v="3"/>
    <n v="0"/>
    <n v="3"/>
    <n v="3"/>
    <n v="0"/>
    <n v="4"/>
    <n v="3"/>
    <n v="0"/>
    <m/>
    <n v="5"/>
    <n v="4"/>
    <n v="5"/>
    <n v="4"/>
    <n v="4"/>
    <n v="2"/>
    <n v="3"/>
    <n v="5"/>
    <n v="4"/>
    <n v="4"/>
    <n v="4"/>
    <n v="4"/>
    <n v="3"/>
    <n v="4"/>
    <n v="4"/>
    <n v="3"/>
    <n v="4"/>
    <n v="2"/>
    <n v="4"/>
    <n v="3"/>
    <n v="5"/>
    <n v="2"/>
    <n v="5"/>
    <n v="1"/>
    <n v="10"/>
    <s v="on foot"/>
    <n v="8"/>
    <n v="1"/>
    <n v="1"/>
    <n v="1"/>
    <n v="4"/>
    <n v="40"/>
    <n v="200"/>
    <n v="20"/>
  </r>
  <r>
    <s v="RespISEB2013-2"/>
    <x v="5"/>
    <n v="0"/>
    <x v="0"/>
    <n v="27"/>
    <x v="0"/>
    <x v="1"/>
    <n v="0"/>
    <n v="0"/>
    <n v="0"/>
    <n v="0"/>
    <n v="1"/>
    <n v="0"/>
    <n v="3"/>
    <n v="3"/>
    <n v="0"/>
    <n v="3"/>
    <n v="3"/>
    <n v="0"/>
    <n v="4"/>
    <n v="3"/>
    <n v="0"/>
    <n v="4"/>
    <n v="3"/>
    <n v="0"/>
    <n v="2"/>
    <n v="2"/>
    <n v="0"/>
    <n v="2"/>
    <n v="2"/>
    <n v="0"/>
    <n v="3"/>
    <n v="3"/>
    <n v="0"/>
    <n v="2"/>
    <n v="2"/>
    <n v="0"/>
    <n v="3"/>
    <n v="3"/>
    <n v="0"/>
    <s v="More analysing quantitative data than calculate"/>
    <n v="4"/>
    <n v="3"/>
    <n v="4"/>
    <n v="4"/>
    <n v="4"/>
    <n v="1"/>
    <n v="1"/>
    <n v="4"/>
    <n v="4"/>
    <n v="3"/>
    <n v="4"/>
    <n v="3"/>
    <n v="4"/>
    <n v="3"/>
    <n v="4"/>
    <n v="3"/>
    <n v="4"/>
    <n v="4"/>
    <n v="4"/>
    <n v="2"/>
    <n v="2"/>
    <n v="2"/>
    <n v="2"/>
    <n v="25"/>
    <n v="60"/>
    <s v="public"/>
    <n v="5"/>
    <n v="2"/>
    <n v="0"/>
    <n v="4"/>
    <n v="2"/>
    <n v="2"/>
    <n v="12"/>
    <n v="20"/>
  </r>
  <r>
    <s v="RespISEB2013-3"/>
    <x v="5"/>
    <n v="1"/>
    <x v="1"/>
    <n v="25"/>
    <x v="4"/>
    <x v="4"/>
    <n v="0"/>
    <n v="0"/>
    <n v="0"/>
    <n v="0"/>
    <n v="1"/>
    <n v="0"/>
    <n v="5"/>
    <n v="3"/>
    <n v="0"/>
    <n v="4"/>
    <n v="3"/>
    <n v="0"/>
    <n v="4"/>
    <n v="3"/>
    <n v="0"/>
    <n v="5"/>
    <n v="3"/>
    <n v="0"/>
    <n v="4"/>
    <n v="3"/>
    <n v="0"/>
    <n v="3"/>
    <n v="3"/>
    <n v="0"/>
    <n v="3"/>
    <n v="4"/>
    <n v="0"/>
    <n v="3"/>
    <n v="3"/>
    <n v="0"/>
    <n v="4"/>
    <n v="4"/>
    <n v="0"/>
    <m/>
    <n v="4"/>
    <n v="4"/>
    <n v="4"/>
    <n v="5"/>
    <n v="5"/>
    <n v="2"/>
    <n v="3"/>
    <n v="4"/>
    <n v="2"/>
    <n v="4"/>
    <n v="4"/>
    <n v="3"/>
    <n v="5"/>
    <n v="5"/>
    <n v="4"/>
    <n v="5"/>
    <n v="4"/>
    <n v="3"/>
    <n v="3"/>
    <n v="2"/>
    <n v="4"/>
    <n v="2"/>
    <n v="5"/>
    <n v="2.5"/>
    <n v="10"/>
    <s v="public"/>
    <n v="2"/>
    <n v="1"/>
    <n v="0"/>
    <n v="0"/>
    <n v="6"/>
    <n v="1"/>
    <n v="12"/>
    <n v="8"/>
  </r>
  <r>
    <s v="RespISEB2013-4"/>
    <x v="5"/>
    <n v="1"/>
    <x v="1"/>
    <n v="24"/>
    <x v="4"/>
    <x v="4"/>
    <n v="0"/>
    <n v="0"/>
    <n v="0"/>
    <n v="0"/>
    <n v="1"/>
    <n v="0"/>
    <n v="3"/>
    <n v="2"/>
    <n v="0"/>
    <n v="3"/>
    <n v="2"/>
    <n v="0"/>
    <n v="3"/>
    <n v="3"/>
    <n v="0"/>
    <n v="4"/>
    <n v="4"/>
    <n v="0"/>
    <n v="3"/>
    <n v="0"/>
    <n v="0"/>
    <n v="3"/>
    <n v="3"/>
    <n v="0"/>
    <n v="4"/>
    <n v="4"/>
    <n v="0"/>
    <n v="4"/>
    <n v="3"/>
    <n v="0"/>
    <n v="4"/>
    <n v="3"/>
    <n v="0"/>
    <s v="yes"/>
    <n v="4"/>
    <n v="3"/>
    <n v="4"/>
    <n v="5"/>
    <n v="5"/>
    <n v="3"/>
    <n v="2"/>
    <n v="4"/>
    <n v="4"/>
    <n v="4"/>
    <n v="4"/>
    <n v="4"/>
    <n v="4"/>
    <n v="3"/>
    <n v="4"/>
    <n v="4"/>
    <n v="4"/>
    <n v="3"/>
    <n v="4"/>
    <n v="2"/>
    <n v="4"/>
    <n v="2"/>
    <n v="4"/>
    <n v="7"/>
    <n v="20"/>
    <s v="public"/>
    <n v="5"/>
    <n v="3"/>
    <n v="2"/>
    <n v="2"/>
    <n v="2"/>
    <n v="1"/>
    <n v="20"/>
    <n v="15"/>
  </r>
  <r>
    <s v="RespISEB2013-5"/>
    <x v="5"/>
    <n v="0"/>
    <x v="0"/>
    <n v="26"/>
    <x v="0"/>
    <x v="1"/>
    <n v="0"/>
    <n v="0"/>
    <n v="0"/>
    <n v="0"/>
    <n v="1"/>
    <n v="0"/>
    <n v="3"/>
    <n v="3"/>
    <n v="0"/>
    <n v="3"/>
    <n v="0"/>
    <n v="1"/>
    <n v="4"/>
    <n v="4"/>
    <n v="0"/>
    <n v="4"/>
    <n v="4"/>
    <n v="0"/>
    <n v="5"/>
    <n v="1"/>
    <n v="1"/>
    <n v="2"/>
    <n v="2"/>
    <n v="0"/>
    <n v="2"/>
    <n v="4"/>
    <n v="0"/>
    <n v="2"/>
    <n v="4"/>
    <n v="0"/>
    <n v="5"/>
    <n v="1"/>
    <n v="1"/>
    <m/>
    <n v="4"/>
    <n v="4"/>
    <n v="4"/>
    <n v="5"/>
    <n v="3"/>
    <n v="2"/>
    <n v="1"/>
    <n v="4"/>
    <n v="1"/>
    <n v="2"/>
    <n v="5"/>
    <n v="4"/>
    <n v="1"/>
    <n v="4"/>
    <n v="1"/>
    <n v="3"/>
    <n v="3"/>
    <n v="2"/>
    <n v="3"/>
    <n v="1"/>
    <n v="4"/>
    <n v="1"/>
    <n v="4"/>
    <n v="2.5"/>
    <n v="10"/>
    <s v="bike"/>
    <n v="5"/>
    <n v="0"/>
    <n v="0"/>
    <n v="10"/>
    <n v="1"/>
    <n v="5"/>
    <n v="24"/>
    <n v="0"/>
  </r>
  <r>
    <s v="RespISEB2013-6"/>
    <x v="5"/>
    <n v="1"/>
    <x v="1"/>
    <n v="26"/>
    <x v="0"/>
    <x v="1"/>
    <n v="0"/>
    <n v="0"/>
    <n v="0"/>
    <n v="0"/>
    <n v="1"/>
    <n v="0"/>
    <n v="1"/>
    <n v="2"/>
    <n v="0"/>
    <n v="1"/>
    <n v="3"/>
    <n v="0"/>
    <n v="5"/>
    <n v="2"/>
    <n v="0"/>
    <n v="4"/>
    <n v="2"/>
    <n v="0"/>
    <n v="3"/>
    <n v="1"/>
    <n v="0"/>
    <n v="3"/>
    <n v="1"/>
    <n v="0"/>
    <n v="1"/>
    <n v="3"/>
    <n v="0"/>
    <n v="2"/>
    <n v="1"/>
    <n v="0"/>
    <n v="2"/>
    <n v="1"/>
    <n v="0"/>
    <s v="-"/>
    <n v="2"/>
    <n v="2"/>
    <n v="2"/>
    <n v="2"/>
    <n v="2"/>
    <n v="1"/>
    <n v="1"/>
    <n v="2"/>
    <n v="3"/>
    <n v="2"/>
    <n v="3"/>
    <n v="4"/>
    <n v="1"/>
    <n v="3"/>
    <n v="1"/>
    <n v="2"/>
    <n v="4"/>
    <n v="2"/>
    <n v="3"/>
    <n v="1"/>
    <n v="3"/>
    <n v="1"/>
    <n v="3"/>
    <n v="5"/>
    <n v="30"/>
    <s v="bike"/>
    <n v="4"/>
    <n v="2"/>
    <n v="0"/>
    <n v="0"/>
    <n v="1"/>
    <n v="0"/>
    <n v="12"/>
    <n v="24"/>
  </r>
  <r>
    <s v="RespISEB2013-7"/>
    <x v="5"/>
    <n v="1"/>
    <x v="1"/>
    <n v="26"/>
    <x v="0"/>
    <x v="1"/>
    <n v="0"/>
    <n v="0"/>
    <n v="0"/>
    <n v="0"/>
    <n v="1"/>
    <n v="0"/>
    <n v="5"/>
    <n v="4"/>
    <n v="0"/>
    <n v="5"/>
    <n v="3"/>
    <n v="0"/>
    <n v="5"/>
    <n v="3"/>
    <n v="0"/>
    <n v="4"/>
    <n v="3"/>
    <n v="0"/>
    <n v="4"/>
    <n v="2"/>
    <n v="0"/>
    <n v="4"/>
    <n v="2"/>
    <n v="0"/>
    <n v="4"/>
    <n v="2"/>
    <n v="0"/>
    <n v="4"/>
    <n v="2"/>
    <n v="0"/>
    <n v="4"/>
    <n v="2"/>
    <n v="0"/>
    <m/>
    <n v="5"/>
    <n v="4"/>
    <n v="4"/>
    <n v="4"/>
    <n v="4"/>
    <n v="2"/>
    <n v="2"/>
    <n v="5"/>
    <n v="3"/>
    <n v="4"/>
    <n v="4"/>
    <n v="3"/>
    <n v="5"/>
    <n v="4"/>
    <n v="3"/>
    <n v="1"/>
    <n v="5"/>
    <n v="5"/>
    <n v="2"/>
    <n v="1"/>
    <n v="4"/>
    <n v="1"/>
    <n v="4"/>
    <n v="12"/>
    <n v="60"/>
    <s v="public"/>
    <n v="3"/>
    <n v="1"/>
    <n v="0"/>
    <n v="1"/>
    <n v="3"/>
    <n v="0"/>
    <n v="20"/>
    <n v="30"/>
  </r>
  <r>
    <s v="RespISEB2013-8"/>
    <x v="5"/>
    <n v="1"/>
    <x v="1"/>
    <n v="26"/>
    <x v="0"/>
    <x v="1"/>
    <n v="0"/>
    <n v="0"/>
    <n v="0"/>
    <n v="0"/>
    <n v="1"/>
    <n v="1"/>
    <n v="3"/>
    <n v="0"/>
    <n v="1"/>
    <n v="4"/>
    <n v="3"/>
    <n v="0"/>
    <n v="3"/>
    <n v="0"/>
    <n v="1"/>
    <n v="4"/>
    <n v="0"/>
    <n v="1"/>
    <n v="3"/>
    <n v="2"/>
    <n v="0"/>
    <n v="2"/>
    <n v="3"/>
    <n v="0"/>
    <n v="3"/>
    <n v="0"/>
    <n v="1"/>
    <n v="3"/>
    <n v="0"/>
    <n v="1"/>
    <n v="3"/>
    <n v="0"/>
    <n v="1"/>
    <s v="build up an effective questionnaire"/>
    <n v="3"/>
    <n v="3"/>
    <n v="4"/>
    <n v="4"/>
    <n v="3"/>
    <n v="1"/>
    <n v="2"/>
    <n v="4"/>
    <n v="3"/>
    <n v="3"/>
    <n v="2"/>
    <n v="4"/>
    <n v="3"/>
    <n v="4"/>
    <n v="4"/>
    <n v="3"/>
    <n v="3"/>
    <n v="3"/>
    <n v="3"/>
    <n v="2"/>
    <n v="3"/>
    <n v="2"/>
    <n v="3"/>
    <n v="5"/>
    <n v="11"/>
    <s v="Bus"/>
    <n v="4"/>
    <n v="0"/>
    <n v="0"/>
    <n v="1"/>
    <n v="2"/>
    <n v="3"/>
    <n v="14"/>
    <n v="10"/>
  </r>
  <r>
    <s v="RespISEB2013-9"/>
    <x v="5"/>
    <n v="0"/>
    <x v="0"/>
    <n v="27"/>
    <x v="0"/>
    <x v="1"/>
    <n v="0"/>
    <n v="0"/>
    <n v="0"/>
    <n v="0"/>
    <n v="1"/>
    <n v="0"/>
    <n v="2"/>
    <n v="3"/>
    <n v="0"/>
    <n v="2"/>
    <n v="2"/>
    <n v="0"/>
    <n v="4"/>
    <n v="3"/>
    <n v="0"/>
    <n v="3"/>
    <n v="4"/>
    <n v="0"/>
    <n v="4"/>
    <n v="3"/>
    <n v="0"/>
    <n v="3"/>
    <n v="3"/>
    <n v="0"/>
    <n v="3"/>
    <n v="2"/>
    <n v="0"/>
    <n v="3"/>
    <n v="2"/>
    <n v="0"/>
    <n v="3"/>
    <n v="2"/>
    <n v="0"/>
    <s v="Advantages and disadvantes of different methods"/>
    <n v="5"/>
    <n v="4"/>
    <n v="4"/>
    <n v="5"/>
    <n v="4"/>
    <n v="1"/>
    <n v="3"/>
    <n v="5"/>
    <n v="3"/>
    <n v="4"/>
    <n v="3"/>
    <n v="4"/>
    <n v="3"/>
    <n v="4"/>
    <n v="3"/>
    <n v="1"/>
    <n v="5"/>
    <n v="5"/>
    <n v="3"/>
    <n v="1"/>
    <n v="5"/>
    <n v="1"/>
    <n v="5"/>
    <n v="35"/>
    <n v="30"/>
    <s v="car"/>
    <n v="8"/>
    <n v="0"/>
    <n v="0"/>
    <n v="3"/>
    <n v="0"/>
    <n v="2"/>
    <n v="20"/>
    <n v="20"/>
  </r>
  <r>
    <s v="RespISEB2013-10"/>
    <x v="5"/>
    <n v="0"/>
    <x v="0"/>
    <n v="22"/>
    <x v="4"/>
    <x v="4"/>
    <n v="0"/>
    <n v="0"/>
    <n v="0"/>
    <n v="0"/>
    <n v="1"/>
    <n v="0"/>
    <n v="3"/>
    <n v="1"/>
    <n v="0"/>
    <n v="3"/>
    <n v="2"/>
    <n v="0"/>
    <n v="3"/>
    <n v="1"/>
    <n v="0"/>
    <n v="2"/>
    <n v="2"/>
    <n v="0"/>
    <n v="1"/>
    <n v="1"/>
    <n v="0"/>
    <n v="0"/>
    <n v="1"/>
    <n v="0"/>
    <n v="1"/>
    <n v="1"/>
    <n v="0"/>
    <n v="1"/>
    <n v="0"/>
    <n v="0"/>
    <n v="2"/>
    <n v="1"/>
    <n v="0"/>
    <m/>
    <n v="4"/>
    <n v="2"/>
    <n v="4"/>
    <n v="2"/>
    <n v="2"/>
    <n v="1"/>
    <n v="1"/>
    <n v="1"/>
    <n v="4"/>
    <n v="1"/>
    <n v="4"/>
    <n v="2"/>
    <n v="4"/>
    <n v="1"/>
    <n v="4"/>
    <n v="1"/>
    <n v="4"/>
    <n v="1"/>
    <n v="4"/>
    <n v="1"/>
    <n v="4"/>
    <n v="1"/>
    <n v="4"/>
    <n v="4"/>
    <n v="14"/>
    <s v="Bus"/>
    <n v="25"/>
    <n v="1"/>
    <n v="1"/>
    <n v="1"/>
    <n v="3"/>
    <n v="35"/>
    <n v="125"/>
    <n v="125"/>
  </r>
  <r>
    <s v="RespISEB2013-11"/>
    <x v="5"/>
    <n v="0"/>
    <x v="0"/>
    <n v="26"/>
    <x v="0"/>
    <x v="1"/>
    <n v="0"/>
    <n v="0"/>
    <n v="0"/>
    <n v="0"/>
    <n v="1"/>
    <n v="0"/>
    <n v="5"/>
    <n v="3"/>
    <n v="0"/>
    <n v="3"/>
    <n v="3"/>
    <n v="0"/>
    <n v="4"/>
    <n v="4"/>
    <n v="0"/>
    <n v="4"/>
    <n v="2"/>
    <n v="0"/>
    <n v="5"/>
    <n v="4"/>
    <n v="0"/>
    <n v="4"/>
    <n v="3"/>
    <n v="0"/>
    <n v="4"/>
    <n v="3"/>
    <n v="0"/>
    <n v="4"/>
    <n v="3"/>
    <n v="0"/>
    <n v="3"/>
    <n v="2"/>
    <n v="0"/>
    <m/>
    <n v="4"/>
    <n v="4"/>
    <n v="3"/>
    <n v="3"/>
    <n v="2"/>
    <n v="1"/>
    <n v="2"/>
    <n v="5"/>
    <n v="2"/>
    <n v="4"/>
    <n v="4"/>
    <n v="4"/>
    <n v="2"/>
    <n v="5"/>
    <n v="3"/>
    <n v="3"/>
    <n v="4"/>
    <n v="4"/>
    <n v="3"/>
    <n v="3"/>
    <n v="5"/>
    <n v="2"/>
    <n v="5"/>
    <n v="2"/>
    <n v="10"/>
    <s v="public"/>
    <n v="2"/>
    <n v="1"/>
    <n v="0"/>
    <n v="0"/>
    <n v="2"/>
    <n v="1"/>
    <n v="15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6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>
  <location ref="A26:D31" firstHeaderRow="1" firstDataRow="2" firstDataCol="1" rowPageCount="1" colPageCount="1"/>
  <pivotFields count="75">
    <pivotField showAll="0"/>
    <pivotField axis="axisPage" showAll="0">
      <items count="9">
        <item x="0"/>
        <item x="1"/>
        <item x="2"/>
        <item x="3"/>
        <item m="1" x="7"/>
        <item x="4"/>
        <item m="1" x="6"/>
        <item x="5"/>
        <item t="default"/>
      </items>
    </pivotField>
    <pivotField showAll="0"/>
    <pivotField axis="axisCol" showAll="0" defaultSubtotal="0">
      <items count="3">
        <item x="1"/>
        <item x="0"/>
        <item x="2"/>
      </items>
    </pivotField>
    <pivotField showAll="0"/>
    <pivotField axis="axisRow" showAll="0">
      <items count="8">
        <item h="1" x="2"/>
        <item m="1" x="6"/>
        <item m="1" x="5"/>
        <item x="1"/>
        <item h="1" x="3"/>
        <item x="0"/>
        <item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 v="3"/>
    </i>
    <i>
      <x v="5"/>
    </i>
    <i>
      <x v="6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1">
    <dataField name="Average of v13_3quesInt" fld="16" subtotal="average" baseField="5" baseItem="0"/>
  </dataFields>
  <formats count="2">
    <format dxfId="63">
      <pivotArea type="all" dataOnly="0" outline="0" fieldPosition="0"/>
    </format>
    <format dxfId="6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7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">
  <location ref="A26:D36" firstHeaderRow="1" firstDataRow="2" firstDataCol="1" rowPageCount="1" colPageCount="1"/>
  <pivotFields count="75">
    <pivotField showAll="0"/>
    <pivotField axis="axisPage" multipleItemSelectionAllowed="1" showAll="0">
      <items count="9">
        <item h="1" x="0"/>
        <item h="1" x="1"/>
        <item h="1" x="2"/>
        <item h="1" x="3"/>
        <item m="1" x="7"/>
        <item x="4"/>
        <item h="1" m="1" x="6"/>
        <item h="1"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9">
    <dataField name="Avg v11_3ConcSk" fld="14" subtotal="average" baseField="0" baseItem="0"/>
    <dataField name="Avg v14_3quesSk" fld="17" subtotal="average" baseField="0" baseItem="0"/>
    <dataField name="Avg v17_3daraSk" fld="20" subtotal="average" baseField="0" baseItem="0"/>
    <dataField name="Avg v20_3workSk" fld="23" subtotal="average" baseField="0" baseItem="0"/>
    <dataField name="Avg v23_3statSk" fld="26" subtotal="average" baseField="0" baseItem="0"/>
    <dataField name="Avg v26_3regrSk" fld="29" subtotal="average" baseField="0" baseItem="0"/>
    <dataField name="Avg v29_3descSk" fld="32" subtotal="average" baseField="0" baseItem="0"/>
    <dataField name="Avg v32_3infeSk" fld="35" subtotal="average" baseField="0" baseItem="0"/>
    <dataField name="Avg v35_3hypoSk" fld="38" subtotal="average" baseField="0" baseItem="0"/>
  </dataFields>
  <formats count="1">
    <format dxfId="52">
      <pivotArea outline="0" collapsedLevelsAreSubtotals="1" fieldPosition="0"/>
    </format>
  </formats>
  <chartFormats count="6"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6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6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6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6" format="1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8">
  <location ref="A48:D56" firstHeaderRow="1" firstDataRow="2" firstDataCol="1" rowPageCount="1" colPageCount="1"/>
  <pivotFields count="75">
    <pivotField showAll="0"/>
    <pivotField axis="axisPage" multipleItemSelectionAllowed="1" showAll="0">
      <items count="9">
        <item h="1" x="0"/>
        <item h="1" x="1"/>
        <item h="1" x="2"/>
        <item h="1" x="3"/>
        <item m="1" x="7"/>
        <item x="4"/>
        <item h="1" m="1" x="6"/>
        <item h="1"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7">
    <dataField name="Average of v38_5SkWord" fld="41" subtotal="average" baseField="0" baseItem="0"/>
    <dataField name="Average of v39_5SkSpre" fld="42" subtotal="average" baseField="0" baseItem="0"/>
    <dataField name="Average of v40_5SkPres" fld="43" subtotal="average" baseField="0" baseItem="0"/>
    <dataField name="Average of v41_5SkInt" fld="44" subtotal="average" baseField="0" baseItem="0"/>
    <dataField name="Average of v42_5SkSoc" fld="45" subtotal="average" baseField="0" baseItem="0"/>
    <dataField name="Average of v43_5SkWeb" fld="46" subtotal="average" baseField="0" baseItem="0"/>
    <dataField name="Average of v44_5Skstat" fld="47" subtotal="average" baseField="0" baseItem="0"/>
  </dataFields>
  <formats count="1">
    <format dxfId="53">
      <pivotArea outline="0" collapsedLevelsAreSubtotals="1" fieldPosition="0"/>
    </format>
  </formats>
  <chartFormats count="1"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4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8">
  <location ref="A67:D76" firstHeaderRow="1" firstDataRow="2" firstDataCol="1" rowPageCount="1" colPageCount="1"/>
  <pivotFields count="75">
    <pivotField showAll="0"/>
    <pivotField axis="axisPage" multipleItemSelectionAllowed="1" showAll="0">
      <items count="9">
        <item h="1" x="0"/>
        <item h="1" x="1"/>
        <item h="1" x="2"/>
        <item h="1" x="3"/>
        <item m="1" x="7"/>
        <item x="4"/>
        <item h="1" m="1" x="6"/>
        <item h="1"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8">
    <dataField name="Average of v45_6XLbasSk" fld="48" subtotal="average" baseField="0" baseItem="0"/>
    <dataField name="Average of v47_6XLformSk" fld="50" subtotal="average" baseField="0" baseItem="0"/>
    <dataField name="Average of v49_6XLtabSk" fld="52" subtotal="average" baseField="0" baseItem="0"/>
    <dataField name="Average of v51_6XLdiaSk" fld="54" subtotal="average" baseField="0" baseItem="0"/>
    <dataField name="Average of v53_6XLpivSk" fld="56" subtotal="average" baseField="0" baseItem="0"/>
    <dataField name="Average of v55_6XLfiltSk" fld="58" subtotal="average" baseField="0" baseItem="0"/>
    <dataField name="Average of v57_6XLStaRiSk" fld="60" subtotal="average" baseField="0" baseItem="0"/>
    <dataField name="Average of v59_6XLStaAnSk" fld="62" subtotal="average" baseField="0" baseItem="0"/>
  </dataFields>
  <formats count="1">
    <format dxfId="54">
      <pivotArea outline="0" collapsedLevelsAreSubtotals="1" fieldPosition="0"/>
    </format>
  </formats>
  <chartFormats count="1">
    <chartFormat chart="7" format="2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5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8">
  <location ref="A87:D96" firstHeaderRow="1" firstDataRow="2" firstDataCol="1" rowPageCount="1" colPageCount="1"/>
  <pivotFields count="75">
    <pivotField showAll="0"/>
    <pivotField axis="axisPage" multipleItemSelectionAllowed="1" showAll="0">
      <items count="9">
        <item h="1" x="0"/>
        <item h="1" x="1"/>
        <item h="1" x="2"/>
        <item h="1" x="3"/>
        <item m="1" x="7"/>
        <item x="4"/>
        <item h="1" m="1" x="6"/>
        <item h="1"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8">
    <dataField name="Average of v46_6XLbasInt" fld="49" subtotal="average" baseField="0" baseItem="0"/>
    <dataField name="Average of v48_6XLformInt" fld="51" subtotal="average" baseField="0" baseItem="0"/>
    <dataField name="Average of v50_6XLtabInt" fld="53" subtotal="average" baseField="0" baseItem="0"/>
    <dataField name="Average of v52_6XLdiaInt" fld="55" subtotal="average" baseField="0" baseItem="0"/>
    <dataField name="Average of v54_6XLpivInt" fld="57" subtotal="average" baseField="0" baseItem="0"/>
    <dataField name="Average of v56_6XLfiltInt" fld="59" subtotal="average" baseField="0" baseItem="0"/>
    <dataField name="Average of v58_6XLStaRiInt" fld="61" subtotal="average" baseField="0" baseItem="0"/>
    <dataField name="Average of v60_6XLStaAnInt" fld="63" subtotal="average" baseField="0" baseItem="0"/>
  </dataFields>
  <formats count="1">
    <format dxfId="55">
      <pivotArea outline="0" collapsedLevelsAreSubtotals="1" fieldPosition="0"/>
    </format>
  </formats>
  <chartFormats count="1">
    <chartFormat chart="7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2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A4:D14" firstHeaderRow="1" firstDataRow="2" firstDataCol="1" rowPageCount="1" colPageCount="1"/>
  <pivotFields count="75">
    <pivotField showAll="0"/>
    <pivotField axis="axisPage" multipleItemSelectionAllowed="1" showAll="0">
      <items count="9">
        <item h="1" x="0"/>
        <item h="1" x="1"/>
        <item h="1" x="2"/>
        <item h="1" x="3"/>
        <item m="1" x="7"/>
        <item x="4"/>
        <item h="1" m="1" x="6"/>
        <item h="1" x="5"/>
        <item t="default"/>
      </items>
    </pivotField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9">
    <dataField name="Avg v10_3ConcInt" fld="13" subtotal="average" baseField="0" baseItem="2944984"/>
    <dataField name="Avg v13_3quesInt" fld="16" subtotal="average" baseField="0" baseItem="2944984"/>
    <dataField name="Avg v16_3daraInt" fld="19" subtotal="average" baseField="0" baseItem="2944984"/>
    <dataField name="Avg v19_3workInt" fld="22" subtotal="average" baseField="0" baseItem="0"/>
    <dataField name="Avg v22_3statInt" fld="25" subtotal="average" baseField="0" baseItem="0"/>
    <dataField name="Avg v25_3regrInt" fld="28" subtotal="average" baseField="0" baseItem="0"/>
    <dataField name="Avg v28_3descInt" fld="31" subtotal="average" baseField="0" baseItem="0"/>
    <dataField name="Avg v31_3infeInt" fld="34" subtotal="average" baseField="0" baseItem="0"/>
    <dataField name="Avg v34_3hypoInt" fld="37" subtotal="average" baseField="0" baseItem="0"/>
  </dataFields>
  <formats count="1">
    <format dxfId="56">
      <pivotArea outline="0" collapsedLevelsAreSubtotals="1" fieldPosition="0"/>
    </format>
  </formats>
  <chartFormats count="2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3" cacheId="26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>
  <location ref="A3:D10" firstHeaderRow="1" firstDataRow="2" firstDataCol="1"/>
  <pivotFields count="75">
    <pivotField showAll="0"/>
    <pivotField axis="axisRow" dataField="1" showAll="0">
      <items count="9">
        <item x="0"/>
        <item x="1"/>
        <item x="2"/>
        <item m="1" x="7"/>
        <item x="3"/>
        <item x="4"/>
        <item m="1" x="6"/>
        <item x="5"/>
        <item t="default"/>
      </items>
    </pivotField>
    <pivotField showAll="0"/>
    <pivotField axis="axisCol" showAll="0" defaultSubtotal="0">
      <items count="3">
        <item x="1"/>
        <item x="0"/>
        <item h="1" x="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5"/>
    </i>
    <i>
      <x v="7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1_pgm" fld="1" subtotal="count" baseField="0" baseItem="0"/>
  </dataFields>
  <formats count="1"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6" cacheId="26" dataOnRows="1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B22:E31" firstHeaderRow="1" firstDataRow="2" firstDataCol="1" rowPageCount="1" colPageCount="1"/>
  <pivotFields count="75">
    <pivotField showAll="0"/>
    <pivotField axis="axisPage" showAll="0">
      <items count="9">
        <item x="0"/>
        <item m="1" x="6"/>
        <item m="1" x="7"/>
        <item x="4"/>
        <item x="5"/>
        <item x="1"/>
        <item x="2"/>
        <item x="3"/>
        <item t="default"/>
      </items>
    </pivotField>
    <pivotField showAll="0"/>
    <pivotField showAll="0"/>
    <pivotField showAll="0"/>
    <pivotField showAll="0"/>
    <pivotField axis="axisCol" showAll="0">
      <items count="7">
        <item h="1" x="3"/>
        <item x="4"/>
        <item x="1"/>
        <item x="0"/>
        <item x="2"/>
        <item h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6"/>
  </colFields>
  <colItems count="3">
    <i>
      <x v="1"/>
    </i>
    <i>
      <x v="2"/>
    </i>
    <i t="grand">
      <x/>
    </i>
  </colItems>
  <pageFields count="1">
    <pageField fld="1" item="4" hier="-1"/>
  </pageFields>
  <dataFields count="8">
    <dataField name="MW v64_8Cine" fld="67" subtotal="average" baseField="0" baseItem="0"/>
    <dataField name="MW v65_8Theat" fld="68" subtotal="average" baseField="0" baseItem="0"/>
    <dataField name="MW v66_8ClasCon" fld="69" subtotal="average" baseField="0" baseItem="0"/>
    <dataField name="MW v67_8OtCon" fld="70" subtotal="average" baseField="0" baseItem="0"/>
    <dataField name="MW v68_8Muse" fld="71" subtotal="average" baseField="0" baseItem="0"/>
    <dataField name="MW v69_8Spor" fld="72" subtotal="average" baseField="0" baseItem="0"/>
    <dataField name="MW v70_8Rest" fld="73" subtotal="average" baseField="0" baseItem="0"/>
    <dataField name="MW v71_8Pubs" fld="74" subtotal="average" baseField="0" baseItem="0"/>
  </dataFields>
  <formats count="2">
    <format dxfId="50">
      <pivotArea outline="0" collapsedLevelsAreSubtotals="1" fieldPosition="0"/>
    </format>
    <format dxfId="49">
      <pivotArea grandCol="1"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/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1" cacheId="26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>
  <location ref="A14:F18" firstHeaderRow="1" firstDataRow="2" firstDataCol="1"/>
  <pivotFields count="75">
    <pivotField showAll="0"/>
    <pivotField dataField="1" showAll="0"/>
    <pivotField showAll="0"/>
    <pivotField axis="axisRow" showAll="0" defaultSubtotal="0">
      <items count="3">
        <item x="1"/>
        <item x="0"/>
        <item h="1" x="2"/>
      </items>
    </pivotField>
    <pivotField showAll="0"/>
    <pivotField showAll="0"/>
    <pivotField axis="axisCol" showAll="0" defaultSubtotal="0">
      <items count="6">
        <item h="1" x="3"/>
        <item x="4"/>
        <item x="1"/>
        <item x="0"/>
        <item x="2"/>
        <item x="5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6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v1_pgm" fld="1" subtotal="count" baseField="0" baseItem="0"/>
  </dataFields>
  <formats count="1">
    <format dxfId="51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26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>
  <location ref="A36:D42" firstHeaderRow="1" firstDataRow="2" firstDataCol="1" rowPageCount="1" colPageCount="1"/>
  <pivotFields count="75">
    <pivotField showAll="0"/>
    <pivotField axis="axisPage" showAll="0">
      <items count="9">
        <item x="0"/>
        <item x="1"/>
        <item x="2"/>
        <item x="3"/>
        <item m="1" x="7"/>
        <item x="4"/>
        <item m="1" x="6"/>
        <item x="5"/>
        <item t="default"/>
      </items>
    </pivotField>
    <pivotField showAll="0"/>
    <pivotField axis="axisCol" showAll="0" defaultSubtotal="0">
      <items count="3">
        <item x="1"/>
        <item x="0"/>
        <item h="1" x="2"/>
      </items>
    </pivotField>
    <pivotField showAll="0"/>
    <pivotField axis="axisRow" showAll="0">
      <items count="8">
        <item x="2"/>
        <item m="1" x="6"/>
        <item m="1" x="5"/>
        <item x="1"/>
        <item x="3"/>
        <item x="0"/>
        <item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3"/>
    </i>
    <i>
      <x v="5"/>
    </i>
    <i>
      <x v="6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1" hier="-1"/>
  </pageFields>
  <dataFields count="1">
    <dataField name="Average of v64_8Cine" fld="67" subtotal="average" baseField="5" baseItem="1" numFmtId="164"/>
  </dataFields>
  <formats count="2">
    <format dxfId="65">
      <pivotArea type="all" dataOnly="0" outline="0" fieldPosition="0"/>
    </format>
    <format dxfId="6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6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>
  <location ref="A14:D20" firstHeaderRow="1" firstDataRow="2" firstDataCol="1"/>
  <pivotFields count="75">
    <pivotField showAll="0"/>
    <pivotField dataField="1" showAll="0"/>
    <pivotField showAll="0"/>
    <pivotField axis="axisCol" showAll="0" defaultSubtotal="0">
      <items count="3">
        <item x="1"/>
        <item x="0"/>
        <item h="1" x="2"/>
      </items>
    </pivotField>
    <pivotField showAll="0"/>
    <pivotField axis="axisRow" showAll="0">
      <items count="8">
        <item x="2"/>
        <item m="1" x="6"/>
        <item m="1" x="5"/>
        <item x="1"/>
        <item x="3"/>
        <item x="0"/>
        <item x="4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3"/>
    </i>
    <i>
      <x v="5"/>
    </i>
    <i>
      <x v="6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1_pgm" fld="1" subtotal="count" baseField="0" baseItem="0"/>
  </dataFields>
  <formats count="1"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6" applyNumberFormats="0" applyBorderFormats="0" applyFontFormats="0" applyPatternFormats="0" applyAlignmentFormats="0" applyWidthHeightFormats="1" dataCaption="Werte" grandTotalCaption="Total" updatedVersion="4" minRefreshableVersion="3" useAutoFormatting="1" itemPrintTitles="1" createdVersion="4" indent="0" outline="1" outlineData="1" multipleFieldFilters="0">
  <location ref="A3:D10" firstHeaderRow="1" firstDataRow="2" firstDataCol="1"/>
  <pivotFields count="75">
    <pivotField showAll="0"/>
    <pivotField axis="axisRow" dataField="1" showAll="0">
      <items count="9">
        <item x="0"/>
        <item x="1"/>
        <item x="2"/>
        <item m="1" x="7"/>
        <item h="1" x="3"/>
        <item x="4"/>
        <item m="1" x="6"/>
        <item x="5"/>
        <item t="default"/>
      </items>
    </pivotField>
    <pivotField showAll="0"/>
    <pivotField axis="axisCol" showAll="0" defaultSubtotal="0">
      <items count="3">
        <item x="1"/>
        <item x="0"/>
        <item h="1" x="2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6">
    <i>
      <x/>
    </i>
    <i>
      <x v="1"/>
    </i>
    <i>
      <x v="2"/>
    </i>
    <i>
      <x v="5"/>
    </i>
    <i>
      <x v="7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ount of v1_pgm" fld="1" subtotal="count" baseField="0" baseItem="0"/>
  </dataFields>
  <formats count="1">
    <format dxfId="67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">
  <location ref="A67:D76" firstHeaderRow="1" firstDataRow="2" firstDataCol="1" rowPageCount="1" colPageCount="1"/>
  <pivotFields count="75">
    <pivotField showAll="0"/>
    <pivotField axis="axisPage" showAll="0">
      <items count="9">
        <item x="0"/>
        <item m="1" x="7"/>
        <item x="1"/>
        <item x="2"/>
        <item x="3"/>
        <item x="4"/>
        <item m="1" x="6"/>
        <item x="5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3"/>
  </colFields>
  <colItems count="3">
    <i>
      <x/>
    </i>
    <i>
      <x v="1"/>
    </i>
    <i t="grand">
      <x/>
    </i>
  </colItems>
  <pageFields count="1">
    <pageField fld="1" item="5" hier="-1"/>
  </pageFields>
  <dataFields count="8">
    <dataField name="Average of v45_6XLbasSk" fld="48" subtotal="average" baseField="0" baseItem="0"/>
    <dataField name="Average of v47_6XLformSk" fld="50" subtotal="average" baseField="0" baseItem="0"/>
    <dataField name="Average of v49_6XLtabSk" fld="52" subtotal="average" baseField="0" baseItem="0"/>
    <dataField name="Average of v51_6XLdiaSk" fld="54" subtotal="average" baseField="0" baseItem="0"/>
    <dataField name="Average of v53_6XLpivSk" fld="56" subtotal="average" baseField="0" baseItem="0"/>
    <dataField name="Average of v55_6XLfiltSk" fld="58" subtotal="average" baseField="0" baseItem="0"/>
    <dataField name="Average of v57_6XLStaRiSk" fld="60" subtotal="average" baseField="0" baseItem="0"/>
    <dataField name="Average of v59_6XLStaAnSk" fld="62" subtotal="average" baseField="0" baseItem="0"/>
  </dataFields>
  <formats count="1">
    <format dxfId="57">
      <pivotArea outline="0" collapsedLevelsAreSubtotals="1" fieldPosition="0"/>
    </format>
  </formats>
  <chartFormats count="2">
    <chartFormat chart="6" format="1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1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">
  <location ref="A48:D56" firstHeaderRow="1" firstDataRow="2" firstDataCol="1" rowPageCount="1" colPageCount="1"/>
  <pivotFields count="75">
    <pivotField showAll="0"/>
    <pivotField axis="axisPage" showAll="0">
      <items count="9">
        <item x="0"/>
        <item m="1" x="7"/>
        <item x="1"/>
        <item x="2"/>
        <item x="3"/>
        <item x="4"/>
        <item m="1" x="6"/>
        <item x="5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3"/>
  </colFields>
  <colItems count="3">
    <i>
      <x/>
    </i>
    <i>
      <x v="1"/>
    </i>
    <i t="grand">
      <x/>
    </i>
  </colItems>
  <pageFields count="1">
    <pageField fld="1" item="5" hier="-1"/>
  </pageFields>
  <dataFields count="7">
    <dataField name="Average of v38_5SkWord" fld="41" subtotal="average" baseField="0" baseItem="0"/>
    <dataField name="Average of v39_5SkSpre" fld="42" subtotal="average" baseField="0" baseItem="0"/>
    <dataField name="Average of v40_5SkPres" fld="43" subtotal="average" baseField="0" baseItem="0"/>
    <dataField name="Average of v41_5SkInt" fld="44" subtotal="average" baseField="0" baseItem="0"/>
    <dataField name="Average of v42_5SkSoc" fld="45" subtotal="average" baseField="0" baseItem="0"/>
    <dataField name="Average of v43_5SkWeb" fld="46" subtotal="average" baseField="0" baseItem="0"/>
    <dataField name="Average of v44_5Skstat" fld="47" subtotal="average" baseField="0" baseItem="0"/>
  </dataFields>
  <formats count="1">
    <format dxfId="58">
      <pivotArea outline="0" collapsedLevelsAreSubtotals="1" fieldPosition="0"/>
    </format>
  </formats>
  <chartFormats count="2">
    <chartFormat chart="6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7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6">
  <location ref="A26:D36" firstHeaderRow="1" firstDataRow="2" firstDataCol="1" rowPageCount="1" colPageCount="1"/>
  <pivotFields count="75">
    <pivotField showAll="0"/>
    <pivotField axis="axisPage" showAll="0">
      <items count="9">
        <item x="0"/>
        <item m="1" x="7"/>
        <item x="1"/>
        <item x="2"/>
        <item x="3"/>
        <item x="4"/>
        <item m="1" x="6"/>
        <item x="5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3"/>
  </colFields>
  <colItems count="3">
    <i>
      <x/>
    </i>
    <i>
      <x v="1"/>
    </i>
    <i t="grand">
      <x/>
    </i>
  </colItems>
  <pageFields count="1">
    <pageField fld="1" item="5" hier="-1"/>
  </pageFields>
  <dataFields count="9">
    <dataField name="Avg v11_3ConcSk" fld="14" subtotal="average" baseField="0" baseItem="0"/>
    <dataField name="Avg v14_3quesSk" fld="17" subtotal="average" baseField="0" baseItem="0"/>
    <dataField name="Avg v17_3daraSk" fld="20" subtotal="average" baseField="0" baseItem="0"/>
    <dataField name="Avg v20_3workSk" fld="23" subtotal="average" baseField="0" baseItem="0"/>
    <dataField name="Avg v23_3statSk" fld="26" subtotal="average" baseField="0" baseItem="0"/>
    <dataField name="Avg v26_3regrSk" fld="29" subtotal="average" baseField="0" baseItem="0"/>
    <dataField name="Avg v29_3descSk" fld="32" subtotal="average" baseField="0" baseItem="0"/>
    <dataField name="Avg v32_3infeSk" fld="35" subtotal="average" baseField="0" baseItem="0"/>
    <dataField name="Avg v35_3hypoSk" fld="38" subtotal="average" baseField="0" baseItem="0"/>
  </dataFields>
  <formats count="1">
    <format dxfId="59">
      <pivotArea outline="0" collapsedLevelsAreSubtotals="1" fieldPosition="0"/>
    </format>
  </formats>
  <chartFormats count="1">
    <chartFormat chart="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3">
  <location ref="A4:D14" firstHeaderRow="1" firstDataRow="2" firstDataCol="1" rowPageCount="1" colPageCount="1"/>
  <pivotFields count="75">
    <pivotField showAll="0"/>
    <pivotField axis="axisPage" showAll="0">
      <items count="9">
        <item x="0"/>
        <item m="1" x="7"/>
        <item x="1"/>
        <item x="2"/>
        <item x="3"/>
        <item x="4"/>
        <item m="1" x="6"/>
        <item x="5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rowItems>
  <colFields count="1">
    <field x="3"/>
  </colFields>
  <colItems count="3">
    <i>
      <x/>
    </i>
    <i>
      <x v="1"/>
    </i>
    <i t="grand">
      <x/>
    </i>
  </colItems>
  <pageFields count="1">
    <pageField fld="1" item="5" hier="-1"/>
  </pageFields>
  <dataFields count="9">
    <dataField name="Avg v10_3ConcInt" fld="13" subtotal="average" baseField="0" baseItem="2944984"/>
    <dataField name="Avg v13_3quesInt" fld="16" subtotal="average" baseField="0" baseItem="2944984"/>
    <dataField name="Avg v16_3daraInt" fld="19" subtotal="average" baseField="0" baseItem="2944984"/>
    <dataField name="Avg v19_3workInt" fld="22" subtotal="average" baseField="0" baseItem="0"/>
    <dataField name="Avg v22_3statInt" fld="25" subtotal="average" baseField="0" baseItem="0"/>
    <dataField name="Avg v25_3regrInt" fld="28" subtotal="average" baseField="0" baseItem="0"/>
    <dataField name="Avg v28_3descInt" fld="31" subtotal="average" baseField="0" baseItem="0"/>
    <dataField name="Avg v31_3infeInt" fld="34" subtotal="average" baseField="0" baseItem="0"/>
    <dataField name="Avg v34_3hypoInt" fld="37" subtotal="average" baseField="0" baseItem="0"/>
  </dataFields>
  <formats count="1">
    <format dxfId="60">
      <pivotArea outline="0" collapsedLevelsAreSubtotals="1" fieldPosition="0"/>
    </format>
  </formats>
  <chartFormats count="1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" cacheId="26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">
  <location ref="A87:D96" firstHeaderRow="1" firstDataRow="2" firstDataCol="1" rowPageCount="1" colPageCount="1"/>
  <pivotFields count="75">
    <pivotField showAll="0"/>
    <pivotField axis="axisPage" showAll="0">
      <items count="9">
        <item x="0"/>
        <item m="1" x="7"/>
        <item x="1"/>
        <item x="2"/>
        <item x="3"/>
        <item x="4"/>
        <item m="1" x="6"/>
        <item x="5"/>
        <item t="default"/>
      </items>
    </pivotField>
    <pivotField showAll="0"/>
    <pivotField axis="axisCol" showAll="0">
      <items count="4">
        <item x="1"/>
        <item x="0"/>
        <item h="1"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Fields count="1">
    <field x="3"/>
  </colFields>
  <colItems count="3">
    <i>
      <x/>
    </i>
    <i>
      <x v="1"/>
    </i>
    <i t="grand">
      <x/>
    </i>
  </colItems>
  <pageFields count="1">
    <pageField fld="1" item="5" hier="-1"/>
  </pageFields>
  <dataFields count="8">
    <dataField name="Average of v46_6XLbasInt" fld="49" subtotal="average" baseField="0" baseItem="0"/>
    <dataField name="Average of v48_6XLformInt" fld="51" subtotal="average" baseField="0" baseItem="0"/>
    <dataField name="Average of v50_6XLtabInt" fld="53" subtotal="average" baseField="0" baseItem="0"/>
    <dataField name="Average of v52_6XLdiaInt" fld="55" subtotal="average" baseField="0" baseItem="0"/>
    <dataField name="Average of v54_6XLpivInt" fld="57" subtotal="average" baseField="0" baseItem="0"/>
    <dataField name="Average of v56_6XLfiltInt" fld="59" subtotal="average" baseField="0" baseItem="0"/>
    <dataField name="Average of v58_6XLStaRiInt" fld="61" subtotal="average" baseField="0" baseItem="0"/>
    <dataField name="Average of v60_6XLStaAnInt" fld="63" subtotal="average" baseField="0" baseItem="0"/>
  </dataFields>
  <formats count="1">
    <format dxfId="61">
      <pivotArea outline="0" collapsedLevelsAreSubtotals="1" fieldPosition="0"/>
    </format>
  </formats>
  <chartFormats count="2">
    <chartFormat chart="6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7" Type="http://schemas.openxmlformats.org/officeDocument/2006/relationships/drawing" Target="../drawings/drawing2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6" Type="http://schemas.openxmlformats.org/officeDocument/2006/relationships/printerSettings" Target="../printerSettings/printerSettings5.bin"/><Relationship Id="rId5" Type="http://schemas.openxmlformats.org/officeDocument/2006/relationships/pivotTable" Target="../pivotTables/pivotTable9.xml"/><Relationship Id="rId4" Type="http://schemas.openxmlformats.org/officeDocument/2006/relationships/pivotTable" Target="../pivotTables/pivot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14.xml"/><Relationship Id="rId4" Type="http://schemas.openxmlformats.org/officeDocument/2006/relationships/pivotTable" Target="../pivotTables/pivotTable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7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6"/>
  <sheetViews>
    <sheetView showGridLines="0" topLeftCell="A48" zoomScaleNormal="100" workbookViewId="0">
      <selection activeCell="A64" sqref="A64"/>
    </sheetView>
  </sheetViews>
  <sheetFormatPr baseColWidth="10" defaultColWidth="11" defaultRowHeight="15" x14ac:dyDescent="0.25"/>
  <cols>
    <col min="1" max="1" width="11.85546875" bestFit="1" customWidth="1"/>
    <col min="2" max="4" width="3.5703125" customWidth="1"/>
    <col min="41" max="41" width="29.85546875" bestFit="1" customWidth="1"/>
    <col min="67" max="67" width="20.140625" customWidth="1"/>
  </cols>
  <sheetData>
    <row r="1" spans="1:75" s="5" customFormat="1" ht="15.75" hidden="1" x14ac:dyDescent="0.25">
      <c r="A1" s="2" t="s">
        <v>100</v>
      </c>
      <c r="B1" s="3"/>
      <c r="C1" s="4"/>
      <c r="D1" s="4"/>
      <c r="E1" s="4"/>
      <c r="F1" s="4">
        <f t="shared" ref="F1:AN1" si="0">SUBTOTAL(1,F17:F263)</f>
        <v>0.8</v>
      </c>
      <c r="G1" s="4">
        <f t="shared" si="0"/>
        <v>31.708333333333332</v>
      </c>
      <c r="H1" s="18">
        <f t="shared" si="0"/>
        <v>0.16</v>
      </c>
      <c r="I1" s="18">
        <f t="shared" si="0"/>
        <v>0.06</v>
      </c>
      <c r="J1" s="18">
        <f t="shared" si="0"/>
        <v>0.02</v>
      </c>
      <c r="K1" s="18">
        <f t="shared" si="0"/>
        <v>0.06</v>
      </c>
      <c r="L1" s="18">
        <f t="shared" si="0"/>
        <v>0.74</v>
      </c>
      <c r="M1" s="18">
        <f t="shared" si="0"/>
        <v>0.06</v>
      </c>
      <c r="N1" s="30">
        <f t="shared" si="0"/>
        <v>3.02</v>
      </c>
      <c r="O1" s="38">
        <f t="shared" si="0"/>
        <v>1.94</v>
      </c>
      <c r="P1" s="4">
        <f t="shared" si="0"/>
        <v>0.02</v>
      </c>
      <c r="Q1" s="30">
        <f t="shared" si="0"/>
        <v>3.06</v>
      </c>
      <c r="R1" s="38">
        <f t="shared" si="0"/>
        <v>2</v>
      </c>
      <c r="S1" s="4">
        <f t="shared" si="0"/>
        <v>0.02</v>
      </c>
      <c r="T1" s="30">
        <f t="shared" si="0"/>
        <v>3.24</v>
      </c>
      <c r="U1" s="38">
        <f t="shared" si="0"/>
        <v>2.08</v>
      </c>
      <c r="V1" s="4">
        <f t="shared" si="0"/>
        <v>0.04</v>
      </c>
      <c r="W1" s="30">
        <f t="shared" si="0"/>
        <v>3.2</v>
      </c>
      <c r="X1" s="38">
        <f t="shared" si="0"/>
        <v>2.36</v>
      </c>
      <c r="Y1" s="4">
        <f t="shared" si="0"/>
        <v>0.02</v>
      </c>
      <c r="Z1" s="30">
        <f t="shared" si="0"/>
        <v>3.02</v>
      </c>
      <c r="AA1" s="38">
        <f t="shared" si="0"/>
        <v>1.78</v>
      </c>
      <c r="AB1" s="4">
        <f t="shared" si="0"/>
        <v>0.04</v>
      </c>
      <c r="AC1" s="30">
        <f t="shared" si="0"/>
        <v>2.58</v>
      </c>
      <c r="AD1" s="38">
        <f t="shared" si="0"/>
        <v>1.9</v>
      </c>
      <c r="AE1" s="4">
        <f t="shared" si="0"/>
        <v>0.04</v>
      </c>
      <c r="AF1" s="30">
        <f t="shared" si="0"/>
        <v>2.54</v>
      </c>
      <c r="AG1" s="38">
        <f t="shared" si="0"/>
        <v>1.86</v>
      </c>
      <c r="AH1" s="4">
        <f t="shared" si="0"/>
        <v>0.08</v>
      </c>
      <c r="AI1" s="30">
        <f t="shared" si="0"/>
        <v>2.72</v>
      </c>
      <c r="AJ1" s="38">
        <f t="shared" si="0"/>
        <v>1.54</v>
      </c>
      <c r="AK1" s="4">
        <f t="shared" si="0"/>
        <v>0.08</v>
      </c>
      <c r="AL1" s="30">
        <f t="shared" si="0"/>
        <v>2.9</v>
      </c>
      <c r="AM1" s="38">
        <f t="shared" si="0"/>
        <v>1.54</v>
      </c>
      <c r="AN1" s="4">
        <f t="shared" si="0"/>
        <v>0.1</v>
      </c>
      <c r="AO1" s="4"/>
      <c r="AP1" s="42">
        <f t="shared" ref="AP1:BN1" si="1">SUBTOTAL(1,AP17:AP263)</f>
        <v>3.24</v>
      </c>
      <c r="AQ1" s="42">
        <f t="shared" si="1"/>
        <v>2.84</v>
      </c>
      <c r="AR1" s="42">
        <f t="shared" si="1"/>
        <v>3.3</v>
      </c>
      <c r="AS1" s="42">
        <f t="shared" si="1"/>
        <v>3.38</v>
      </c>
      <c r="AT1" s="42">
        <f t="shared" si="1"/>
        <v>3.02</v>
      </c>
      <c r="AU1" s="42">
        <f t="shared" si="1"/>
        <v>1.94</v>
      </c>
      <c r="AV1" s="42">
        <f t="shared" si="1"/>
        <v>1.92</v>
      </c>
      <c r="AW1" s="46">
        <f t="shared" si="1"/>
        <v>3.32</v>
      </c>
      <c r="AX1" s="50">
        <f t="shared" si="1"/>
        <v>2.64</v>
      </c>
      <c r="AY1" s="46">
        <f t="shared" si="1"/>
        <v>2.72</v>
      </c>
      <c r="AZ1" s="50">
        <f t="shared" si="1"/>
        <v>2.82</v>
      </c>
      <c r="BA1" s="46">
        <f t="shared" si="1"/>
        <v>2.92</v>
      </c>
      <c r="BB1" s="50">
        <f t="shared" si="1"/>
        <v>2.6</v>
      </c>
      <c r="BC1" s="46">
        <f t="shared" si="1"/>
        <v>3.08</v>
      </c>
      <c r="BD1" s="50">
        <f t="shared" si="1"/>
        <v>2.86</v>
      </c>
      <c r="BE1" s="46">
        <f t="shared" si="1"/>
        <v>2.1</v>
      </c>
      <c r="BF1" s="50">
        <f t="shared" si="1"/>
        <v>3.04</v>
      </c>
      <c r="BG1" s="46">
        <f t="shared" si="1"/>
        <v>2.58</v>
      </c>
      <c r="BH1" s="50">
        <f t="shared" si="1"/>
        <v>2.64</v>
      </c>
      <c r="BI1" s="46">
        <f t="shared" si="1"/>
        <v>1.58</v>
      </c>
      <c r="BJ1" s="50">
        <f t="shared" si="1"/>
        <v>3</v>
      </c>
      <c r="BK1" s="46">
        <f t="shared" si="1"/>
        <v>1.56</v>
      </c>
      <c r="BL1" s="50">
        <f t="shared" si="1"/>
        <v>3.02</v>
      </c>
      <c r="BM1" s="4">
        <f t="shared" si="1"/>
        <v>23.795833333333334</v>
      </c>
      <c r="BN1" s="4">
        <f t="shared" si="1"/>
        <v>916.52127659574467</v>
      </c>
      <c r="BO1" s="4"/>
      <c r="BP1" s="34">
        <f t="shared" ref="BP1:BW1" si="2">SUBTOTAL(1,BP17:BP263)</f>
        <v>6</v>
      </c>
      <c r="BQ1" s="50">
        <f t="shared" si="2"/>
        <v>845.85714285714289</v>
      </c>
      <c r="BR1" s="50">
        <f t="shared" si="2"/>
        <v>879.55319148936167</v>
      </c>
      <c r="BS1" s="34">
        <f t="shared" si="2"/>
        <v>941.24444444444441</v>
      </c>
      <c r="BT1" s="50">
        <f t="shared" si="2"/>
        <v>887.80851063829789</v>
      </c>
      <c r="BU1" s="34">
        <f t="shared" si="2"/>
        <v>5.7777777777777777</v>
      </c>
      <c r="BV1" s="34">
        <f t="shared" si="2"/>
        <v>30.541666666666668</v>
      </c>
      <c r="BW1" s="34">
        <f t="shared" si="2"/>
        <v>28.065217391304348</v>
      </c>
    </row>
    <row r="2" spans="1:75" s="9" customFormat="1" ht="15.75" hidden="1" x14ac:dyDescent="0.25">
      <c r="A2" s="6" t="s">
        <v>101</v>
      </c>
      <c r="B2" s="7"/>
      <c r="C2" s="8"/>
      <c r="D2" s="8"/>
      <c r="E2" s="8">
        <f>SUBTOTAL(3,E17:E263)</f>
        <v>49</v>
      </c>
      <c r="F2" s="8">
        <f t="shared" ref="F2:AN2" si="3">SUBTOTAL(2,F17:F263)</f>
        <v>50</v>
      </c>
      <c r="G2" s="8">
        <f t="shared" si="3"/>
        <v>48</v>
      </c>
      <c r="H2" s="19">
        <f t="shared" si="3"/>
        <v>50</v>
      </c>
      <c r="I2" s="19">
        <f t="shared" si="3"/>
        <v>50</v>
      </c>
      <c r="J2" s="19">
        <f t="shared" si="3"/>
        <v>50</v>
      </c>
      <c r="K2" s="19">
        <f t="shared" si="3"/>
        <v>50</v>
      </c>
      <c r="L2" s="19">
        <f t="shared" si="3"/>
        <v>50</v>
      </c>
      <c r="M2" s="19">
        <f t="shared" si="3"/>
        <v>50</v>
      </c>
      <c r="N2" s="31">
        <f t="shared" si="3"/>
        <v>50</v>
      </c>
      <c r="O2" s="39">
        <f t="shared" si="3"/>
        <v>50</v>
      </c>
      <c r="P2" s="8">
        <f t="shared" si="3"/>
        <v>50</v>
      </c>
      <c r="Q2" s="31">
        <f t="shared" si="3"/>
        <v>50</v>
      </c>
      <c r="R2" s="39">
        <f t="shared" si="3"/>
        <v>50</v>
      </c>
      <c r="S2" s="8">
        <f t="shared" si="3"/>
        <v>50</v>
      </c>
      <c r="T2" s="31">
        <f t="shared" si="3"/>
        <v>50</v>
      </c>
      <c r="U2" s="39">
        <f t="shared" si="3"/>
        <v>50</v>
      </c>
      <c r="V2" s="8">
        <f t="shared" si="3"/>
        <v>50</v>
      </c>
      <c r="W2" s="31">
        <f t="shared" si="3"/>
        <v>50</v>
      </c>
      <c r="X2" s="39">
        <f t="shared" si="3"/>
        <v>50</v>
      </c>
      <c r="Y2" s="8">
        <f t="shared" si="3"/>
        <v>50</v>
      </c>
      <c r="Z2" s="31">
        <f t="shared" si="3"/>
        <v>50</v>
      </c>
      <c r="AA2" s="39">
        <f t="shared" si="3"/>
        <v>50</v>
      </c>
      <c r="AB2" s="8">
        <f t="shared" si="3"/>
        <v>50</v>
      </c>
      <c r="AC2" s="31">
        <f t="shared" si="3"/>
        <v>50</v>
      </c>
      <c r="AD2" s="39">
        <f t="shared" si="3"/>
        <v>50</v>
      </c>
      <c r="AE2" s="8">
        <f t="shared" si="3"/>
        <v>50</v>
      </c>
      <c r="AF2" s="31">
        <f t="shared" si="3"/>
        <v>50</v>
      </c>
      <c r="AG2" s="39">
        <f t="shared" si="3"/>
        <v>50</v>
      </c>
      <c r="AH2" s="8">
        <f t="shared" si="3"/>
        <v>50</v>
      </c>
      <c r="AI2" s="31">
        <f t="shared" si="3"/>
        <v>50</v>
      </c>
      <c r="AJ2" s="39">
        <f t="shared" si="3"/>
        <v>50</v>
      </c>
      <c r="AK2" s="8">
        <f t="shared" si="3"/>
        <v>50</v>
      </c>
      <c r="AL2" s="31">
        <f t="shared" si="3"/>
        <v>50</v>
      </c>
      <c r="AM2" s="39">
        <f t="shared" si="3"/>
        <v>50</v>
      </c>
      <c r="AN2" s="8">
        <f t="shared" si="3"/>
        <v>50</v>
      </c>
      <c r="AO2" s="8">
        <f>SUBTOTAL(3,AO17:AO263)</f>
        <v>9</v>
      </c>
      <c r="AP2" s="43">
        <f t="shared" ref="AP2:BN2" si="4">SUBTOTAL(2,AP17:AP263)</f>
        <v>50</v>
      </c>
      <c r="AQ2" s="43">
        <f t="shared" si="4"/>
        <v>50</v>
      </c>
      <c r="AR2" s="43">
        <f t="shared" si="4"/>
        <v>50</v>
      </c>
      <c r="AS2" s="43">
        <f t="shared" si="4"/>
        <v>50</v>
      </c>
      <c r="AT2" s="43">
        <f t="shared" si="4"/>
        <v>50</v>
      </c>
      <c r="AU2" s="43">
        <f t="shared" si="4"/>
        <v>50</v>
      </c>
      <c r="AV2" s="43">
        <f t="shared" si="4"/>
        <v>50</v>
      </c>
      <c r="AW2" s="47">
        <f t="shared" si="4"/>
        <v>50</v>
      </c>
      <c r="AX2" s="51">
        <f t="shared" si="4"/>
        <v>50</v>
      </c>
      <c r="AY2" s="47">
        <f t="shared" si="4"/>
        <v>50</v>
      </c>
      <c r="AZ2" s="51">
        <f t="shared" si="4"/>
        <v>50</v>
      </c>
      <c r="BA2" s="47">
        <f t="shared" si="4"/>
        <v>50</v>
      </c>
      <c r="BB2" s="51">
        <f t="shared" si="4"/>
        <v>50</v>
      </c>
      <c r="BC2" s="47">
        <f t="shared" si="4"/>
        <v>50</v>
      </c>
      <c r="BD2" s="51">
        <f t="shared" si="4"/>
        <v>50</v>
      </c>
      <c r="BE2" s="47">
        <f t="shared" si="4"/>
        <v>50</v>
      </c>
      <c r="BF2" s="51">
        <f t="shared" si="4"/>
        <v>50</v>
      </c>
      <c r="BG2" s="47">
        <f t="shared" si="4"/>
        <v>50</v>
      </c>
      <c r="BH2" s="51">
        <f t="shared" si="4"/>
        <v>50</v>
      </c>
      <c r="BI2" s="47">
        <f t="shared" si="4"/>
        <v>50</v>
      </c>
      <c r="BJ2" s="51">
        <f t="shared" si="4"/>
        <v>50</v>
      </c>
      <c r="BK2" s="47">
        <f t="shared" si="4"/>
        <v>50</v>
      </c>
      <c r="BL2" s="51">
        <f t="shared" si="4"/>
        <v>50</v>
      </c>
      <c r="BM2" s="8">
        <f t="shared" si="4"/>
        <v>48</v>
      </c>
      <c r="BN2" s="8">
        <f t="shared" si="4"/>
        <v>47</v>
      </c>
      <c r="BO2" s="8">
        <f>SUBTOTAL(3,BO17:BO263)</f>
        <v>48</v>
      </c>
      <c r="BP2" s="35">
        <f t="shared" ref="BP2:BW2" si="5">SUBTOTAL(2,BP17:BP263)</f>
        <v>48</v>
      </c>
      <c r="BQ2" s="51">
        <f t="shared" si="5"/>
        <v>49</v>
      </c>
      <c r="BR2" s="51">
        <f t="shared" si="5"/>
        <v>47</v>
      </c>
      <c r="BS2" s="35">
        <f t="shared" si="5"/>
        <v>45</v>
      </c>
      <c r="BT2" s="51">
        <f t="shared" si="5"/>
        <v>47</v>
      </c>
      <c r="BU2" s="35">
        <f t="shared" si="5"/>
        <v>45</v>
      </c>
      <c r="BV2" s="35">
        <f t="shared" si="5"/>
        <v>48</v>
      </c>
      <c r="BW2" s="35">
        <f t="shared" si="5"/>
        <v>46</v>
      </c>
    </row>
    <row r="3" spans="1:75" s="12" customFormat="1" ht="15.75" hidden="1" x14ac:dyDescent="0.25">
      <c r="A3" s="10" t="s">
        <v>102</v>
      </c>
      <c r="B3" s="11"/>
      <c r="C3" s="10"/>
      <c r="D3" s="10"/>
      <c r="E3" s="10"/>
      <c r="F3" s="10">
        <f t="shared" ref="F3:AN3" si="6">SUBTOTAL(5,F17:F263)</f>
        <v>0</v>
      </c>
      <c r="G3" s="10">
        <f t="shared" si="6"/>
        <v>20</v>
      </c>
      <c r="H3" s="20">
        <f t="shared" si="6"/>
        <v>0</v>
      </c>
      <c r="I3" s="20">
        <f t="shared" si="6"/>
        <v>0</v>
      </c>
      <c r="J3" s="20">
        <f t="shared" si="6"/>
        <v>0</v>
      </c>
      <c r="K3" s="20">
        <f t="shared" si="6"/>
        <v>0</v>
      </c>
      <c r="L3" s="20">
        <f t="shared" si="6"/>
        <v>0</v>
      </c>
      <c r="M3" s="20">
        <f t="shared" si="6"/>
        <v>0</v>
      </c>
      <c r="N3" s="32">
        <f t="shared" si="6"/>
        <v>0</v>
      </c>
      <c r="O3" s="40">
        <f t="shared" si="6"/>
        <v>0</v>
      </c>
      <c r="P3" s="10">
        <f t="shared" si="6"/>
        <v>0</v>
      </c>
      <c r="Q3" s="32">
        <f t="shared" si="6"/>
        <v>0</v>
      </c>
      <c r="R3" s="40">
        <f t="shared" si="6"/>
        <v>0</v>
      </c>
      <c r="S3" s="10">
        <f t="shared" si="6"/>
        <v>0</v>
      </c>
      <c r="T3" s="32">
        <f t="shared" si="6"/>
        <v>0</v>
      </c>
      <c r="U3" s="40">
        <f t="shared" si="6"/>
        <v>0</v>
      </c>
      <c r="V3" s="10">
        <f t="shared" si="6"/>
        <v>0</v>
      </c>
      <c r="W3" s="32">
        <f t="shared" si="6"/>
        <v>0</v>
      </c>
      <c r="X3" s="40">
        <f t="shared" si="6"/>
        <v>0</v>
      </c>
      <c r="Y3" s="10">
        <f t="shared" si="6"/>
        <v>0</v>
      </c>
      <c r="Z3" s="32">
        <f t="shared" si="6"/>
        <v>0</v>
      </c>
      <c r="AA3" s="40">
        <f t="shared" si="6"/>
        <v>0</v>
      </c>
      <c r="AB3" s="10">
        <f t="shared" si="6"/>
        <v>0</v>
      </c>
      <c r="AC3" s="32">
        <f t="shared" si="6"/>
        <v>0</v>
      </c>
      <c r="AD3" s="40">
        <f t="shared" si="6"/>
        <v>0</v>
      </c>
      <c r="AE3" s="10">
        <f t="shared" si="6"/>
        <v>0</v>
      </c>
      <c r="AF3" s="32">
        <f t="shared" si="6"/>
        <v>0</v>
      </c>
      <c r="AG3" s="40">
        <f t="shared" si="6"/>
        <v>0</v>
      </c>
      <c r="AH3" s="10">
        <f t="shared" si="6"/>
        <v>0</v>
      </c>
      <c r="AI3" s="32">
        <f t="shared" si="6"/>
        <v>0</v>
      </c>
      <c r="AJ3" s="40">
        <f t="shared" si="6"/>
        <v>0</v>
      </c>
      <c r="AK3" s="10">
        <f t="shared" si="6"/>
        <v>0</v>
      </c>
      <c r="AL3" s="32">
        <f t="shared" si="6"/>
        <v>0</v>
      </c>
      <c r="AM3" s="40">
        <f t="shared" si="6"/>
        <v>0</v>
      </c>
      <c r="AN3" s="10">
        <f t="shared" si="6"/>
        <v>0</v>
      </c>
      <c r="AO3" s="10"/>
      <c r="AP3" s="44">
        <f t="shared" ref="AP3:BN3" si="7">SUBTOTAL(5,AP17:AP263)</f>
        <v>0</v>
      </c>
      <c r="AQ3" s="44">
        <f t="shared" si="7"/>
        <v>0</v>
      </c>
      <c r="AR3" s="44">
        <f t="shared" si="7"/>
        <v>0</v>
      </c>
      <c r="AS3" s="44">
        <f t="shared" si="7"/>
        <v>0</v>
      </c>
      <c r="AT3" s="44">
        <f t="shared" si="7"/>
        <v>0</v>
      </c>
      <c r="AU3" s="44">
        <f t="shared" si="7"/>
        <v>0</v>
      </c>
      <c r="AV3" s="44">
        <f t="shared" si="7"/>
        <v>0</v>
      </c>
      <c r="AW3" s="48">
        <f t="shared" si="7"/>
        <v>0</v>
      </c>
      <c r="AX3" s="52">
        <f t="shared" si="7"/>
        <v>0</v>
      </c>
      <c r="AY3" s="48">
        <f t="shared" si="7"/>
        <v>0</v>
      </c>
      <c r="AZ3" s="52">
        <f t="shared" si="7"/>
        <v>0</v>
      </c>
      <c r="BA3" s="48">
        <f t="shared" si="7"/>
        <v>0</v>
      </c>
      <c r="BB3" s="52">
        <f t="shared" si="7"/>
        <v>0</v>
      </c>
      <c r="BC3" s="48">
        <f t="shared" si="7"/>
        <v>0</v>
      </c>
      <c r="BD3" s="52">
        <f t="shared" si="7"/>
        <v>0</v>
      </c>
      <c r="BE3" s="48">
        <f t="shared" si="7"/>
        <v>0</v>
      </c>
      <c r="BF3" s="52">
        <f t="shared" si="7"/>
        <v>0</v>
      </c>
      <c r="BG3" s="48">
        <f t="shared" si="7"/>
        <v>0</v>
      </c>
      <c r="BH3" s="52">
        <f t="shared" si="7"/>
        <v>0</v>
      </c>
      <c r="BI3" s="48">
        <f t="shared" si="7"/>
        <v>0</v>
      </c>
      <c r="BJ3" s="52">
        <f t="shared" si="7"/>
        <v>0</v>
      </c>
      <c r="BK3" s="48">
        <f t="shared" si="7"/>
        <v>0</v>
      </c>
      <c r="BL3" s="52">
        <f t="shared" si="7"/>
        <v>0</v>
      </c>
      <c r="BM3" s="10">
        <f t="shared" si="7"/>
        <v>0.5</v>
      </c>
      <c r="BN3" s="10">
        <f t="shared" si="7"/>
        <v>3</v>
      </c>
      <c r="BO3" s="10"/>
      <c r="BP3" s="36">
        <f t="shared" ref="BP3:BW3" si="8">SUBTOTAL(5,BP17:BP263)</f>
        <v>0</v>
      </c>
      <c r="BQ3" s="52">
        <f t="shared" si="8"/>
        <v>0</v>
      </c>
      <c r="BR3" s="52">
        <f t="shared" si="8"/>
        <v>0</v>
      </c>
      <c r="BS3" s="36">
        <f t="shared" si="8"/>
        <v>0</v>
      </c>
      <c r="BT3" s="52">
        <f t="shared" si="8"/>
        <v>0</v>
      </c>
      <c r="BU3" s="36">
        <f t="shared" si="8"/>
        <v>0</v>
      </c>
      <c r="BV3" s="36">
        <f t="shared" si="8"/>
        <v>5</v>
      </c>
      <c r="BW3" s="36">
        <f t="shared" si="8"/>
        <v>0</v>
      </c>
    </row>
    <row r="4" spans="1:75" s="12" customFormat="1" ht="15.75" hidden="1" x14ac:dyDescent="0.25">
      <c r="A4" s="13" t="s">
        <v>103</v>
      </c>
      <c r="B4" s="14"/>
      <c r="C4" s="10"/>
      <c r="D4" s="10"/>
      <c r="E4" s="10"/>
      <c r="F4" s="10">
        <f t="shared" ref="F4:AN4" si="9">SUBTOTAL(4,F17:F263)</f>
        <v>2</v>
      </c>
      <c r="G4" s="10">
        <f t="shared" si="9"/>
        <v>62</v>
      </c>
      <c r="H4" s="20">
        <f t="shared" si="9"/>
        <v>1</v>
      </c>
      <c r="I4" s="20">
        <f t="shared" si="9"/>
        <v>1</v>
      </c>
      <c r="J4" s="20">
        <f t="shared" si="9"/>
        <v>1</v>
      </c>
      <c r="K4" s="20">
        <f t="shared" si="9"/>
        <v>1</v>
      </c>
      <c r="L4" s="20">
        <f t="shared" si="9"/>
        <v>1</v>
      </c>
      <c r="M4" s="20">
        <f t="shared" si="9"/>
        <v>1</v>
      </c>
      <c r="N4" s="32">
        <f t="shared" si="9"/>
        <v>5</v>
      </c>
      <c r="O4" s="40">
        <f t="shared" si="9"/>
        <v>5</v>
      </c>
      <c r="P4" s="10">
        <f t="shared" si="9"/>
        <v>1</v>
      </c>
      <c r="Q4" s="32">
        <f t="shared" si="9"/>
        <v>5</v>
      </c>
      <c r="R4" s="40">
        <f t="shared" si="9"/>
        <v>5</v>
      </c>
      <c r="S4" s="10">
        <f t="shared" si="9"/>
        <v>1</v>
      </c>
      <c r="T4" s="32">
        <f t="shared" si="9"/>
        <v>5</v>
      </c>
      <c r="U4" s="40">
        <f t="shared" si="9"/>
        <v>5</v>
      </c>
      <c r="V4" s="10">
        <f t="shared" si="9"/>
        <v>1</v>
      </c>
      <c r="W4" s="32">
        <f t="shared" si="9"/>
        <v>5</v>
      </c>
      <c r="X4" s="40">
        <f t="shared" si="9"/>
        <v>5</v>
      </c>
      <c r="Y4" s="10">
        <f t="shared" si="9"/>
        <v>1</v>
      </c>
      <c r="Z4" s="32">
        <f t="shared" si="9"/>
        <v>5</v>
      </c>
      <c r="AA4" s="40">
        <f t="shared" si="9"/>
        <v>5</v>
      </c>
      <c r="AB4" s="10">
        <f t="shared" si="9"/>
        <v>1</v>
      </c>
      <c r="AC4" s="32">
        <f t="shared" si="9"/>
        <v>5</v>
      </c>
      <c r="AD4" s="40">
        <f t="shared" si="9"/>
        <v>5</v>
      </c>
      <c r="AE4" s="10">
        <f t="shared" si="9"/>
        <v>1</v>
      </c>
      <c r="AF4" s="32">
        <f t="shared" si="9"/>
        <v>5</v>
      </c>
      <c r="AG4" s="40">
        <f t="shared" si="9"/>
        <v>5</v>
      </c>
      <c r="AH4" s="10">
        <f t="shared" si="9"/>
        <v>1</v>
      </c>
      <c r="AI4" s="32">
        <f t="shared" si="9"/>
        <v>5</v>
      </c>
      <c r="AJ4" s="40">
        <f t="shared" si="9"/>
        <v>4</v>
      </c>
      <c r="AK4" s="10">
        <f t="shared" si="9"/>
        <v>1</v>
      </c>
      <c r="AL4" s="32">
        <f t="shared" si="9"/>
        <v>5</v>
      </c>
      <c r="AM4" s="40">
        <f t="shared" si="9"/>
        <v>4</v>
      </c>
      <c r="AN4" s="10">
        <f t="shared" si="9"/>
        <v>1</v>
      </c>
      <c r="AO4" s="10"/>
      <c r="AP4" s="44">
        <f t="shared" ref="AP4:BN4" si="10">SUBTOTAL(4,AP17:AP263)</f>
        <v>5</v>
      </c>
      <c r="AQ4" s="44">
        <f t="shared" si="10"/>
        <v>5</v>
      </c>
      <c r="AR4" s="44">
        <f t="shared" si="10"/>
        <v>5</v>
      </c>
      <c r="AS4" s="44">
        <f t="shared" si="10"/>
        <v>5</v>
      </c>
      <c r="AT4" s="44">
        <f t="shared" si="10"/>
        <v>5</v>
      </c>
      <c r="AU4" s="44">
        <f t="shared" si="10"/>
        <v>5</v>
      </c>
      <c r="AV4" s="44">
        <f t="shared" si="10"/>
        <v>5</v>
      </c>
      <c r="AW4" s="48">
        <f t="shared" si="10"/>
        <v>5</v>
      </c>
      <c r="AX4" s="52">
        <f t="shared" si="10"/>
        <v>5</v>
      </c>
      <c r="AY4" s="48">
        <f t="shared" si="10"/>
        <v>5</v>
      </c>
      <c r="AZ4" s="52">
        <f t="shared" si="10"/>
        <v>5</v>
      </c>
      <c r="BA4" s="48">
        <f t="shared" si="10"/>
        <v>5</v>
      </c>
      <c r="BB4" s="52">
        <f t="shared" si="10"/>
        <v>5</v>
      </c>
      <c r="BC4" s="48">
        <f t="shared" si="10"/>
        <v>5</v>
      </c>
      <c r="BD4" s="52">
        <f t="shared" si="10"/>
        <v>5</v>
      </c>
      <c r="BE4" s="48">
        <f t="shared" si="10"/>
        <v>5</v>
      </c>
      <c r="BF4" s="52">
        <f t="shared" si="10"/>
        <v>5</v>
      </c>
      <c r="BG4" s="48">
        <f t="shared" si="10"/>
        <v>5</v>
      </c>
      <c r="BH4" s="52">
        <f t="shared" si="10"/>
        <v>5</v>
      </c>
      <c r="BI4" s="48">
        <f t="shared" si="10"/>
        <v>5</v>
      </c>
      <c r="BJ4" s="52">
        <f t="shared" si="10"/>
        <v>5</v>
      </c>
      <c r="BK4" s="48">
        <f t="shared" si="10"/>
        <v>5</v>
      </c>
      <c r="BL4" s="52">
        <f t="shared" si="10"/>
        <v>5</v>
      </c>
      <c r="BM4" s="10">
        <f t="shared" si="10"/>
        <v>200</v>
      </c>
      <c r="BN4" s="10">
        <f t="shared" si="10"/>
        <v>41618</v>
      </c>
      <c r="BO4" s="10"/>
      <c r="BP4" s="36">
        <f t="shared" ref="BP4:BW4" si="11">SUBTOTAL(4,BP17:BP263)</f>
        <v>30</v>
      </c>
      <c r="BQ4" s="52">
        <f t="shared" si="11"/>
        <v>41335</v>
      </c>
      <c r="BR4" s="52">
        <f t="shared" si="11"/>
        <v>41306</v>
      </c>
      <c r="BS4" s="36">
        <f t="shared" si="11"/>
        <v>42278</v>
      </c>
      <c r="BT4" s="52">
        <f t="shared" si="11"/>
        <v>41552</v>
      </c>
      <c r="BU4" s="36">
        <f t="shared" si="11"/>
        <v>40</v>
      </c>
      <c r="BV4" s="36">
        <f t="shared" si="11"/>
        <v>200</v>
      </c>
      <c r="BW4" s="36">
        <f t="shared" si="11"/>
        <v>150</v>
      </c>
    </row>
    <row r="5" spans="1:75" s="15" customFormat="1" ht="11.25" hidden="1" x14ac:dyDescent="0.2">
      <c r="A5" s="15" t="s">
        <v>104</v>
      </c>
      <c r="B5" s="16"/>
      <c r="C5" s="17"/>
      <c r="D5" s="17"/>
      <c r="E5" s="17"/>
      <c r="F5" s="17">
        <f t="shared" ref="F5:AN5" si="12">SUBTOTAL(7,F17:F263)</f>
        <v>0.7559289460184544</v>
      </c>
      <c r="G5" s="17">
        <f t="shared" si="12"/>
        <v>10.222957754399012</v>
      </c>
      <c r="H5" s="21">
        <f t="shared" si="12"/>
        <v>0.37032803990902058</v>
      </c>
      <c r="I5" s="21">
        <f t="shared" si="12"/>
        <v>0.2398979374820952</v>
      </c>
      <c r="J5" s="21">
        <f t="shared" si="12"/>
        <v>0.1414213562373095</v>
      </c>
      <c r="K5" s="21">
        <f t="shared" si="12"/>
        <v>0.2398979374820952</v>
      </c>
      <c r="L5" s="21">
        <f t="shared" si="12"/>
        <v>0.44308749769345213</v>
      </c>
      <c r="M5" s="21">
        <f t="shared" si="12"/>
        <v>0.2398979374820952</v>
      </c>
      <c r="N5" s="33">
        <f t="shared" si="12"/>
        <v>1.6841397004441898</v>
      </c>
      <c r="O5" s="41">
        <f t="shared" si="12"/>
        <v>1.3614218257965096</v>
      </c>
      <c r="P5" s="17">
        <f t="shared" si="12"/>
        <v>0.1414213562373095</v>
      </c>
      <c r="Q5" s="33">
        <f t="shared" si="12"/>
        <v>1.6587430697454537</v>
      </c>
      <c r="R5" s="41">
        <f t="shared" si="12"/>
        <v>1.3552618543578769</v>
      </c>
      <c r="S5" s="17">
        <f t="shared" si="12"/>
        <v>0.1414213562373095</v>
      </c>
      <c r="T5" s="33">
        <f t="shared" si="12"/>
        <v>1.7561553555004925</v>
      </c>
      <c r="U5" s="41">
        <f t="shared" si="12"/>
        <v>1.5364948182570004</v>
      </c>
      <c r="V5" s="17">
        <f t="shared" si="12"/>
        <v>0.19794866372215739</v>
      </c>
      <c r="W5" s="33">
        <f t="shared" si="12"/>
        <v>1.7142857142857144</v>
      </c>
      <c r="X5" s="41">
        <f t="shared" si="12"/>
        <v>1.68740834974096</v>
      </c>
      <c r="Y5" s="17">
        <f t="shared" si="12"/>
        <v>0.1414213562373095</v>
      </c>
      <c r="Z5" s="33">
        <f t="shared" si="12"/>
        <v>1.7553417017196165</v>
      </c>
      <c r="AA5" s="41">
        <f t="shared" si="12"/>
        <v>1.4609194756336552</v>
      </c>
      <c r="AB5" s="17">
        <f t="shared" si="12"/>
        <v>0.19794866372215739</v>
      </c>
      <c r="AC5" s="33">
        <f t="shared" si="12"/>
        <v>1.6424223027005458</v>
      </c>
      <c r="AD5" s="41">
        <f t="shared" si="12"/>
        <v>1.417816660091372</v>
      </c>
      <c r="AE5" s="17">
        <f t="shared" si="12"/>
        <v>0.19794866372215739</v>
      </c>
      <c r="AF5" s="33">
        <f t="shared" si="12"/>
        <v>1.6562805638304305</v>
      </c>
      <c r="AG5" s="41">
        <f t="shared" si="12"/>
        <v>1.5387511501346851</v>
      </c>
      <c r="AH5" s="17">
        <f t="shared" si="12"/>
        <v>0.27404751561786966</v>
      </c>
      <c r="AI5" s="33">
        <f t="shared" si="12"/>
        <v>1.7501020378415491</v>
      </c>
      <c r="AJ5" s="41">
        <f t="shared" si="12"/>
        <v>1.2811028412254493</v>
      </c>
      <c r="AK5" s="17">
        <f t="shared" si="12"/>
        <v>0.27404751561786966</v>
      </c>
      <c r="AL5" s="33">
        <f t="shared" si="12"/>
        <v>1.7871422861709718</v>
      </c>
      <c r="AM5" s="41">
        <f t="shared" si="12"/>
        <v>1.2811028412254493</v>
      </c>
      <c r="AN5" s="17">
        <f t="shared" si="12"/>
        <v>0.30304576336566325</v>
      </c>
      <c r="AO5" s="17"/>
      <c r="AP5" s="45">
        <f t="shared" ref="AP5:BN5" si="13">SUBTOTAL(7,AP17:AP263)</f>
        <v>1.8020396607110263</v>
      </c>
      <c r="AQ5" s="45">
        <f t="shared" si="13"/>
        <v>1.5696093365508998</v>
      </c>
      <c r="AR5" s="45">
        <f t="shared" si="13"/>
        <v>1.6933242273042426</v>
      </c>
      <c r="AS5" s="45">
        <f t="shared" si="13"/>
        <v>1.8282365764834254</v>
      </c>
      <c r="AT5" s="45">
        <f t="shared" si="13"/>
        <v>1.8012467337703537</v>
      </c>
      <c r="AU5" s="45">
        <f t="shared" si="13"/>
        <v>1.4201178450669336</v>
      </c>
      <c r="AV5" s="45">
        <f t="shared" si="13"/>
        <v>1.4119027543549527</v>
      </c>
      <c r="AW5" s="49">
        <f t="shared" si="13"/>
        <v>1.7663521732655694</v>
      </c>
      <c r="AX5" s="53">
        <f t="shared" si="13"/>
        <v>1.9247051192113473</v>
      </c>
      <c r="AY5" s="49">
        <f t="shared" si="13"/>
        <v>1.6293231347866575</v>
      </c>
      <c r="AZ5" s="53">
        <f t="shared" si="13"/>
        <v>1.945061774371819</v>
      </c>
      <c r="BA5" s="49">
        <f t="shared" si="13"/>
        <v>1.5758379695014488</v>
      </c>
      <c r="BB5" s="53">
        <f t="shared" si="13"/>
        <v>1.958758457257441</v>
      </c>
      <c r="BC5" s="49">
        <f t="shared" si="13"/>
        <v>1.6640251175498328</v>
      </c>
      <c r="BD5" s="53">
        <f t="shared" si="13"/>
        <v>1.906059082108893</v>
      </c>
      <c r="BE5" s="49">
        <f t="shared" si="13"/>
        <v>1.5016997172591886</v>
      </c>
      <c r="BF5" s="53">
        <f t="shared" si="13"/>
        <v>1.9583416557935764</v>
      </c>
      <c r="BG5" s="49">
        <f t="shared" si="13"/>
        <v>1.6670883820209976</v>
      </c>
      <c r="BH5" s="53">
        <f t="shared" si="13"/>
        <v>1.8043032461539363</v>
      </c>
      <c r="BI5" s="49">
        <f t="shared" si="13"/>
        <v>1.2468736413731027</v>
      </c>
      <c r="BJ5" s="53">
        <f t="shared" si="13"/>
        <v>1.9483116709979795</v>
      </c>
      <c r="BK5" s="49">
        <f t="shared" si="13"/>
        <v>1.2148738071696741</v>
      </c>
      <c r="BL5" s="53">
        <f t="shared" si="13"/>
        <v>1.9638570960936927</v>
      </c>
      <c r="BM5" s="17">
        <f t="shared" si="13"/>
        <v>42.967612534912327</v>
      </c>
      <c r="BN5" s="17">
        <f t="shared" si="13"/>
        <v>6066.0722384184792</v>
      </c>
      <c r="BO5" s="17"/>
      <c r="BP5" s="37">
        <f t="shared" ref="BP5:BW5" si="14">SUBTOTAL(7,BP17:BP263)</f>
        <v>6.0177043760429783</v>
      </c>
      <c r="BQ5" s="53">
        <f t="shared" si="14"/>
        <v>5904.6673276315914</v>
      </c>
      <c r="BR5" s="53">
        <f t="shared" si="14"/>
        <v>6024.9948360378758</v>
      </c>
      <c r="BS5" s="37">
        <f t="shared" si="14"/>
        <v>6302.1682205252173</v>
      </c>
      <c r="BT5" s="53">
        <f t="shared" si="14"/>
        <v>6060.4283448782944</v>
      </c>
      <c r="BU5" s="37">
        <f t="shared" si="14"/>
        <v>9.1623956992423636</v>
      </c>
      <c r="BV5" s="37">
        <f t="shared" si="14"/>
        <v>33.614813308404159</v>
      </c>
      <c r="BW5" s="37">
        <f t="shared" si="14"/>
        <v>29.794408255325767</v>
      </c>
    </row>
    <row r="6" spans="1:75" s="27" customFormat="1" ht="11.25" x14ac:dyDescent="0.2">
      <c r="A6" s="25" t="s">
        <v>0</v>
      </c>
      <c r="B6" s="26"/>
      <c r="C6" s="26"/>
      <c r="D6" s="26"/>
      <c r="E6" s="26">
        <v>2</v>
      </c>
      <c r="F6" s="26">
        <v>2</v>
      </c>
      <c r="G6" s="26">
        <v>2</v>
      </c>
      <c r="H6" s="26">
        <v>2</v>
      </c>
      <c r="I6" s="26">
        <v>2</v>
      </c>
      <c r="J6" s="26">
        <v>2</v>
      </c>
      <c r="K6" s="26">
        <v>2</v>
      </c>
      <c r="L6" s="26">
        <v>2</v>
      </c>
      <c r="M6" s="26">
        <v>2</v>
      </c>
      <c r="N6" s="26">
        <v>2</v>
      </c>
      <c r="O6" s="26">
        <v>2</v>
      </c>
      <c r="P6" s="26">
        <v>2</v>
      </c>
      <c r="Q6" s="26">
        <v>2</v>
      </c>
      <c r="R6" s="26">
        <v>2</v>
      </c>
      <c r="S6" s="26">
        <v>2</v>
      </c>
      <c r="T6" s="26">
        <v>2</v>
      </c>
      <c r="U6" s="26">
        <v>2</v>
      </c>
      <c r="V6" s="26">
        <v>2</v>
      </c>
      <c r="W6" s="26">
        <v>2</v>
      </c>
      <c r="X6" s="26">
        <v>2</v>
      </c>
      <c r="Y6" s="26">
        <v>2</v>
      </c>
      <c r="Z6" s="26">
        <v>2</v>
      </c>
      <c r="AA6" s="26">
        <v>2</v>
      </c>
      <c r="AB6" s="26">
        <v>2</v>
      </c>
      <c r="AC6" s="26">
        <v>2</v>
      </c>
      <c r="AD6" s="26">
        <v>2</v>
      </c>
      <c r="AE6" s="26">
        <v>2</v>
      </c>
      <c r="AF6" s="26">
        <v>2</v>
      </c>
      <c r="AG6" s="26">
        <v>2</v>
      </c>
      <c r="AH6" s="26">
        <v>2</v>
      </c>
      <c r="AI6" s="26">
        <v>2</v>
      </c>
      <c r="AJ6" s="26">
        <v>2</v>
      </c>
      <c r="AK6" s="26">
        <v>2</v>
      </c>
      <c r="AL6" s="26">
        <v>2</v>
      </c>
      <c r="AM6" s="26">
        <v>2</v>
      </c>
      <c r="AN6" s="26">
        <v>2</v>
      </c>
      <c r="AO6" s="26">
        <v>2</v>
      </c>
      <c r="AP6" s="26">
        <v>2</v>
      </c>
      <c r="AQ6" s="26">
        <v>2</v>
      </c>
      <c r="AR6" s="26">
        <v>2</v>
      </c>
      <c r="AS6" s="26">
        <v>2</v>
      </c>
      <c r="AT6" s="26">
        <v>2</v>
      </c>
      <c r="AU6" s="26">
        <v>2</v>
      </c>
      <c r="AV6" s="26">
        <v>2</v>
      </c>
      <c r="AW6" s="26">
        <v>2</v>
      </c>
      <c r="AX6" s="26">
        <v>2</v>
      </c>
      <c r="AY6" s="26">
        <v>2</v>
      </c>
      <c r="AZ6" s="26">
        <v>2</v>
      </c>
      <c r="BA6" s="26">
        <v>2</v>
      </c>
      <c r="BB6" s="26">
        <v>2</v>
      </c>
      <c r="BC6" s="26">
        <v>2</v>
      </c>
      <c r="BD6" s="26">
        <v>2</v>
      </c>
      <c r="BE6" s="26">
        <v>2</v>
      </c>
      <c r="BF6" s="26">
        <v>2</v>
      </c>
      <c r="BG6" s="26">
        <v>2</v>
      </c>
      <c r="BH6" s="26">
        <v>2</v>
      </c>
      <c r="BI6" s="26">
        <v>2</v>
      </c>
      <c r="BJ6" s="26">
        <v>2</v>
      </c>
      <c r="BK6" s="26">
        <v>2</v>
      </c>
      <c r="BL6" s="26">
        <v>2</v>
      </c>
      <c r="BM6" s="26">
        <v>2</v>
      </c>
      <c r="BN6" s="26">
        <v>2</v>
      </c>
      <c r="BO6" s="26">
        <v>2</v>
      </c>
      <c r="BP6" s="26">
        <v>2</v>
      </c>
      <c r="BQ6" s="26">
        <v>2</v>
      </c>
      <c r="BR6" s="26">
        <v>2</v>
      </c>
      <c r="BS6" s="26">
        <v>2</v>
      </c>
      <c r="BT6" s="26">
        <v>2</v>
      </c>
      <c r="BU6" s="26">
        <v>2</v>
      </c>
      <c r="BV6" s="26">
        <v>2</v>
      </c>
      <c r="BW6" s="26">
        <v>2</v>
      </c>
    </row>
    <row r="7" spans="1:75" s="23" customFormat="1" ht="75" customHeight="1" x14ac:dyDescent="0.2">
      <c r="A7" s="22" t="s">
        <v>1</v>
      </c>
      <c r="B7" s="24"/>
      <c r="C7" s="24"/>
      <c r="D7" s="24"/>
      <c r="E7" s="24" t="s">
        <v>2</v>
      </c>
      <c r="F7" s="24" t="s">
        <v>2</v>
      </c>
      <c r="G7" s="24" t="s">
        <v>2</v>
      </c>
      <c r="H7" s="24" t="s">
        <v>3</v>
      </c>
      <c r="I7" s="24" t="s">
        <v>3</v>
      </c>
      <c r="J7" s="24" t="s">
        <v>3</v>
      </c>
      <c r="K7" s="24" t="s">
        <v>3</v>
      </c>
      <c r="L7" s="24" t="s">
        <v>3</v>
      </c>
      <c r="M7" s="24" t="s">
        <v>3</v>
      </c>
      <c r="N7" s="24" t="s">
        <v>4</v>
      </c>
      <c r="O7" s="24" t="s">
        <v>4</v>
      </c>
      <c r="P7" s="24" t="s">
        <v>4</v>
      </c>
      <c r="Q7" s="24" t="s">
        <v>4</v>
      </c>
      <c r="R7" s="24" t="s">
        <v>4</v>
      </c>
      <c r="S7" s="24" t="s">
        <v>4</v>
      </c>
      <c r="T7" s="24" t="s">
        <v>4</v>
      </c>
      <c r="U7" s="24" t="s">
        <v>4</v>
      </c>
      <c r="V7" s="24" t="s">
        <v>4</v>
      </c>
      <c r="W7" s="24" t="s">
        <v>4</v>
      </c>
      <c r="X7" s="24" t="s">
        <v>4</v>
      </c>
      <c r="Y7" s="24" t="s">
        <v>4</v>
      </c>
      <c r="Z7" s="24" t="s">
        <v>4</v>
      </c>
      <c r="AA7" s="24" t="s">
        <v>4</v>
      </c>
      <c r="AB7" s="24" t="s">
        <v>4</v>
      </c>
      <c r="AC7" s="24" t="s">
        <v>4</v>
      </c>
      <c r="AD7" s="24" t="s">
        <v>4</v>
      </c>
      <c r="AE7" s="24" t="s">
        <v>4</v>
      </c>
      <c r="AF7" s="24" t="s">
        <v>4</v>
      </c>
      <c r="AG7" s="24" t="s">
        <v>4</v>
      </c>
      <c r="AH7" s="24" t="s">
        <v>4</v>
      </c>
      <c r="AI7" s="24" t="s">
        <v>4</v>
      </c>
      <c r="AJ7" s="24" t="s">
        <v>4</v>
      </c>
      <c r="AK7" s="24" t="s">
        <v>4</v>
      </c>
      <c r="AL7" s="24" t="s">
        <v>4</v>
      </c>
      <c r="AM7" s="24" t="s">
        <v>4</v>
      </c>
      <c r="AN7" s="24" t="s">
        <v>4</v>
      </c>
      <c r="AO7" s="24"/>
      <c r="AP7" s="24" t="s">
        <v>5</v>
      </c>
      <c r="AQ7" s="24" t="s">
        <v>5</v>
      </c>
      <c r="AR7" s="24" t="s">
        <v>5</v>
      </c>
      <c r="AS7" s="24" t="s">
        <v>5</v>
      </c>
      <c r="AT7" s="24" t="s">
        <v>5</v>
      </c>
      <c r="AU7" s="24" t="s">
        <v>5</v>
      </c>
      <c r="AV7" s="24" t="s">
        <v>5</v>
      </c>
      <c r="AW7" s="24" t="s">
        <v>6</v>
      </c>
      <c r="AX7" s="24" t="s">
        <v>6</v>
      </c>
      <c r="AY7" s="24" t="s">
        <v>6</v>
      </c>
      <c r="AZ7" s="24" t="s">
        <v>6</v>
      </c>
      <c r="BA7" s="24" t="s">
        <v>6</v>
      </c>
      <c r="BB7" s="24" t="s">
        <v>6</v>
      </c>
      <c r="BC7" s="24" t="s">
        <v>6</v>
      </c>
      <c r="BD7" s="24" t="s">
        <v>6</v>
      </c>
      <c r="BE7" s="24" t="s">
        <v>6</v>
      </c>
      <c r="BF7" s="24" t="s">
        <v>6</v>
      </c>
      <c r="BG7" s="24" t="s">
        <v>6</v>
      </c>
      <c r="BH7" s="24" t="s">
        <v>6</v>
      </c>
      <c r="BI7" s="24" t="s">
        <v>6</v>
      </c>
      <c r="BJ7" s="24" t="s">
        <v>6</v>
      </c>
      <c r="BK7" s="24" t="s">
        <v>6</v>
      </c>
      <c r="BL7" s="24" t="s">
        <v>6</v>
      </c>
      <c r="BM7" s="24" t="s">
        <v>7</v>
      </c>
      <c r="BN7" s="24" t="s">
        <v>7</v>
      </c>
      <c r="BO7" s="24" t="s">
        <v>7</v>
      </c>
      <c r="BP7" s="24" t="s">
        <v>8</v>
      </c>
      <c r="BQ7" s="24" t="s">
        <v>8</v>
      </c>
      <c r="BR7" s="24" t="s">
        <v>8</v>
      </c>
      <c r="BS7" s="24" t="s">
        <v>8</v>
      </c>
      <c r="BT7" s="24" t="s">
        <v>8</v>
      </c>
      <c r="BU7" s="24" t="s">
        <v>8</v>
      </c>
      <c r="BV7" s="24" t="s">
        <v>8</v>
      </c>
      <c r="BW7" s="24" t="s">
        <v>8</v>
      </c>
    </row>
    <row r="8" spans="1:75" s="23" customFormat="1" ht="75" customHeight="1" x14ac:dyDescent="0.2">
      <c r="A8" s="22" t="s">
        <v>9</v>
      </c>
      <c r="B8" s="24"/>
      <c r="C8" s="24"/>
      <c r="D8" s="24"/>
      <c r="E8" s="24" t="s">
        <v>10</v>
      </c>
      <c r="F8" s="24" t="s">
        <v>11</v>
      </c>
      <c r="G8" s="24" t="s">
        <v>12</v>
      </c>
      <c r="H8" s="24" t="s">
        <v>13</v>
      </c>
      <c r="I8" s="24" t="s">
        <v>14</v>
      </c>
      <c r="J8" s="24" t="s">
        <v>15</v>
      </c>
      <c r="K8" s="24" t="s">
        <v>16</v>
      </c>
      <c r="L8" s="24" t="s">
        <v>17</v>
      </c>
      <c r="M8" s="24" t="s">
        <v>18</v>
      </c>
      <c r="N8" s="24" t="s">
        <v>19</v>
      </c>
      <c r="O8" s="24" t="s">
        <v>20</v>
      </c>
      <c r="P8" s="24" t="s">
        <v>21</v>
      </c>
      <c r="Q8" s="24" t="s">
        <v>22</v>
      </c>
      <c r="R8" s="24" t="s">
        <v>23</v>
      </c>
      <c r="S8" s="24" t="s">
        <v>24</v>
      </c>
      <c r="T8" s="24" t="s">
        <v>25</v>
      </c>
      <c r="U8" s="24" t="s">
        <v>26</v>
      </c>
      <c r="V8" s="24" t="s">
        <v>27</v>
      </c>
      <c r="W8" s="24" t="s">
        <v>28</v>
      </c>
      <c r="X8" s="24" t="s">
        <v>29</v>
      </c>
      <c r="Y8" s="24" t="s">
        <v>30</v>
      </c>
      <c r="Z8" s="24" t="s">
        <v>31</v>
      </c>
      <c r="AA8" s="24" t="s">
        <v>32</v>
      </c>
      <c r="AB8" s="24" t="s">
        <v>33</v>
      </c>
      <c r="AC8" s="24" t="s">
        <v>34</v>
      </c>
      <c r="AD8" s="24" t="s">
        <v>35</v>
      </c>
      <c r="AE8" s="24" t="s">
        <v>36</v>
      </c>
      <c r="AF8" s="24" t="s">
        <v>37</v>
      </c>
      <c r="AG8" s="24" t="s">
        <v>38</v>
      </c>
      <c r="AH8" s="24" t="s">
        <v>39</v>
      </c>
      <c r="AI8" s="24" t="s">
        <v>40</v>
      </c>
      <c r="AJ8" s="24" t="s">
        <v>41</v>
      </c>
      <c r="AK8" s="24" t="s">
        <v>42</v>
      </c>
      <c r="AL8" s="24" t="s">
        <v>43</v>
      </c>
      <c r="AM8" s="24" t="s">
        <v>44</v>
      </c>
      <c r="AN8" s="24" t="s">
        <v>45</v>
      </c>
      <c r="AO8" s="24" t="s">
        <v>46</v>
      </c>
      <c r="AP8" s="24" t="s">
        <v>47</v>
      </c>
      <c r="AQ8" s="24" t="s">
        <v>48</v>
      </c>
      <c r="AR8" s="24" t="s">
        <v>49</v>
      </c>
      <c r="AS8" s="24" t="s">
        <v>50</v>
      </c>
      <c r="AT8" s="24" t="s">
        <v>51</v>
      </c>
      <c r="AU8" s="24" t="s">
        <v>52</v>
      </c>
      <c r="AV8" s="24" t="s">
        <v>53</v>
      </c>
      <c r="AW8" s="24" t="s">
        <v>54</v>
      </c>
      <c r="AX8" s="24" t="s">
        <v>55</v>
      </c>
      <c r="AY8" s="24" t="s">
        <v>56</v>
      </c>
      <c r="AZ8" s="24" t="s">
        <v>57</v>
      </c>
      <c r="BA8" s="24" t="s">
        <v>58</v>
      </c>
      <c r="BB8" s="24" t="s">
        <v>59</v>
      </c>
      <c r="BC8" s="24" t="s">
        <v>60</v>
      </c>
      <c r="BD8" s="24" t="s">
        <v>61</v>
      </c>
      <c r="BE8" s="24" t="s">
        <v>62</v>
      </c>
      <c r="BF8" s="24" t="s">
        <v>63</v>
      </c>
      <c r="BG8" s="24" t="s">
        <v>64</v>
      </c>
      <c r="BH8" s="24" t="s">
        <v>65</v>
      </c>
      <c r="BI8" s="24" t="s">
        <v>66</v>
      </c>
      <c r="BJ8" s="24" t="s">
        <v>67</v>
      </c>
      <c r="BK8" s="24" t="s">
        <v>68</v>
      </c>
      <c r="BL8" s="24" t="s">
        <v>69</v>
      </c>
      <c r="BM8" s="24" t="s">
        <v>70</v>
      </c>
      <c r="BN8" s="24" t="s">
        <v>71</v>
      </c>
      <c r="BO8" s="24" t="s">
        <v>72</v>
      </c>
      <c r="BP8" s="24" t="s">
        <v>73</v>
      </c>
      <c r="BQ8" s="24" t="s">
        <v>74</v>
      </c>
      <c r="BR8" s="24" t="s">
        <v>75</v>
      </c>
      <c r="BS8" s="24" t="s">
        <v>76</v>
      </c>
      <c r="BT8" s="24" t="s">
        <v>77</v>
      </c>
      <c r="BU8" s="24" t="s">
        <v>78</v>
      </c>
      <c r="BV8" s="24" t="s">
        <v>79</v>
      </c>
      <c r="BW8" s="24" t="s">
        <v>80</v>
      </c>
    </row>
    <row r="9" spans="1:75" s="27" customFormat="1" ht="8.25" customHeight="1" x14ac:dyDescent="0.2">
      <c r="A9" s="25" t="s">
        <v>81</v>
      </c>
      <c r="B9" s="28"/>
      <c r="C9" s="28"/>
      <c r="D9" s="28"/>
      <c r="E9" s="28"/>
      <c r="F9" s="28" t="s">
        <v>347</v>
      </c>
      <c r="G9" s="28"/>
      <c r="H9" s="28"/>
      <c r="I9" s="28"/>
      <c r="J9" s="28"/>
      <c r="K9" s="28"/>
      <c r="L9" s="28"/>
      <c r="M9" s="28"/>
      <c r="N9" s="28" t="s">
        <v>82</v>
      </c>
      <c r="O9" s="28" t="s">
        <v>82</v>
      </c>
      <c r="P9" s="28"/>
      <c r="Q9" s="28" t="s">
        <v>82</v>
      </c>
      <c r="R9" s="28" t="s">
        <v>82</v>
      </c>
      <c r="S9" s="28"/>
      <c r="T9" s="28" t="s">
        <v>82</v>
      </c>
      <c r="U9" s="28" t="s">
        <v>82</v>
      </c>
      <c r="V9" s="28"/>
      <c r="W9" s="28" t="s">
        <v>82</v>
      </c>
      <c r="X9" s="28" t="s">
        <v>82</v>
      </c>
      <c r="Y9" s="28"/>
      <c r="Z9" s="28" t="s">
        <v>82</v>
      </c>
      <c r="AA9" s="28" t="s">
        <v>82</v>
      </c>
      <c r="AB9" s="28"/>
      <c r="AC9" s="28" t="s">
        <v>82</v>
      </c>
      <c r="AD9" s="28" t="s">
        <v>82</v>
      </c>
      <c r="AE9" s="28"/>
      <c r="AF9" s="28" t="s">
        <v>82</v>
      </c>
      <c r="AG9" s="28" t="s">
        <v>82</v>
      </c>
      <c r="AH9" s="28"/>
      <c r="AI9" s="28" t="s">
        <v>82</v>
      </c>
      <c r="AJ9" s="28" t="s">
        <v>82</v>
      </c>
      <c r="AK9" s="28"/>
      <c r="AL9" s="28" t="s">
        <v>82</v>
      </c>
      <c r="AM9" s="28" t="s">
        <v>82</v>
      </c>
      <c r="AN9" s="28"/>
      <c r="AO9" s="28"/>
      <c r="AP9" s="28" t="s">
        <v>82</v>
      </c>
      <c r="AQ9" s="28" t="s">
        <v>82</v>
      </c>
      <c r="AR9" s="28" t="s">
        <v>82</v>
      </c>
      <c r="AS9" s="28" t="s">
        <v>82</v>
      </c>
      <c r="AT9" s="28" t="s">
        <v>82</v>
      </c>
      <c r="AU9" s="28" t="s">
        <v>82</v>
      </c>
      <c r="AV9" s="28" t="s">
        <v>82</v>
      </c>
      <c r="AW9" s="28" t="s">
        <v>82</v>
      </c>
      <c r="AX9" s="28" t="s">
        <v>82</v>
      </c>
      <c r="AY9" s="28" t="s">
        <v>82</v>
      </c>
      <c r="AZ9" s="28" t="s">
        <v>82</v>
      </c>
      <c r="BA9" s="28" t="s">
        <v>82</v>
      </c>
      <c r="BB9" s="28" t="s">
        <v>82</v>
      </c>
      <c r="BC9" s="28" t="s">
        <v>82</v>
      </c>
      <c r="BD9" s="28" t="s">
        <v>82</v>
      </c>
      <c r="BE9" s="28" t="s">
        <v>82</v>
      </c>
      <c r="BF9" s="28" t="s">
        <v>82</v>
      </c>
      <c r="BG9" s="28" t="s">
        <v>82</v>
      </c>
      <c r="BH9" s="28" t="s">
        <v>82</v>
      </c>
      <c r="BI9" s="28" t="s">
        <v>82</v>
      </c>
      <c r="BJ9" s="28" t="s">
        <v>82</v>
      </c>
      <c r="BK9" s="28" t="s">
        <v>82</v>
      </c>
      <c r="BL9" s="28" t="s">
        <v>82</v>
      </c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s="27" customFormat="1" ht="8.25" customHeight="1" x14ac:dyDescent="0.2">
      <c r="A10" s="25"/>
      <c r="B10" s="28"/>
      <c r="C10" s="28"/>
      <c r="D10" s="28"/>
      <c r="E10" s="28"/>
      <c r="F10" s="28" t="s">
        <v>348</v>
      </c>
      <c r="G10" s="28"/>
      <c r="H10" s="28"/>
      <c r="I10" s="28"/>
      <c r="J10" s="28"/>
      <c r="K10" s="28"/>
      <c r="L10" s="28"/>
      <c r="M10" s="28"/>
      <c r="N10" s="28" t="s">
        <v>83</v>
      </c>
      <c r="O10" s="28" t="s">
        <v>83</v>
      </c>
      <c r="P10" s="28"/>
      <c r="Q10" s="28" t="s">
        <v>83</v>
      </c>
      <c r="R10" s="28" t="s">
        <v>83</v>
      </c>
      <c r="S10" s="28"/>
      <c r="T10" s="28" t="s">
        <v>83</v>
      </c>
      <c r="U10" s="28" t="s">
        <v>83</v>
      </c>
      <c r="V10" s="28"/>
      <c r="W10" s="28" t="s">
        <v>83</v>
      </c>
      <c r="X10" s="28" t="s">
        <v>83</v>
      </c>
      <c r="Y10" s="28"/>
      <c r="Z10" s="28" t="s">
        <v>83</v>
      </c>
      <c r="AA10" s="28" t="s">
        <v>83</v>
      </c>
      <c r="AB10" s="28"/>
      <c r="AC10" s="28" t="s">
        <v>83</v>
      </c>
      <c r="AD10" s="28" t="s">
        <v>83</v>
      </c>
      <c r="AE10" s="28"/>
      <c r="AF10" s="28" t="s">
        <v>83</v>
      </c>
      <c r="AG10" s="28" t="s">
        <v>83</v>
      </c>
      <c r="AH10" s="28"/>
      <c r="AI10" s="28" t="s">
        <v>83</v>
      </c>
      <c r="AJ10" s="28" t="s">
        <v>83</v>
      </c>
      <c r="AK10" s="28"/>
      <c r="AL10" s="28" t="s">
        <v>83</v>
      </c>
      <c r="AM10" s="28" t="s">
        <v>83</v>
      </c>
      <c r="AN10" s="28"/>
      <c r="AO10" s="28"/>
      <c r="AP10" s="28" t="s">
        <v>83</v>
      </c>
      <c r="AQ10" s="28" t="s">
        <v>83</v>
      </c>
      <c r="AR10" s="28" t="s">
        <v>83</v>
      </c>
      <c r="AS10" s="28" t="s">
        <v>83</v>
      </c>
      <c r="AT10" s="28" t="s">
        <v>83</v>
      </c>
      <c r="AU10" s="28" t="s">
        <v>83</v>
      </c>
      <c r="AV10" s="28" t="s">
        <v>83</v>
      </c>
      <c r="AW10" s="28" t="s">
        <v>83</v>
      </c>
      <c r="AX10" s="28" t="s">
        <v>83</v>
      </c>
      <c r="AY10" s="28" t="s">
        <v>83</v>
      </c>
      <c r="AZ10" s="28" t="s">
        <v>83</v>
      </c>
      <c r="BA10" s="28" t="s">
        <v>83</v>
      </c>
      <c r="BB10" s="28" t="s">
        <v>83</v>
      </c>
      <c r="BC10" s="28" t="s">
        <v>83</v>
      </c>
      <c r="BD10" s="28" t="s">
        <v>83</v>
      </c>
      <c r="BE10" s="28" t="s">
        <v>83</v>
      </c>
      <c r="BF10" s="28" t="s">
        <v>83</v>
      </c>
      <c r="BG10" s="28" t="s">
        <v>83</v>
      </c>
      <c r="BH10" s="28" t="s">
        <v>83</v>
      </c>
      <c r="BI10" s="28" t="s">
        <v>83</v>
      </c>
      <c r="BJ10" s="28" t="s">
        <v>83</v>
      </c>
      <c r="BK10" s="28" t="s">
        <v>83</v>
      </c>
      <c r="BL10" s="28" t="s">
        <v>83</v>
      </c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s="27" customFormat="1" ht="8.25" customHeight="1" x14ac:dyDescent="0.2">
      <c r="A11" s="2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 t="s">
        <v>84</v>
      </c>
      <c r="O11" s="28" t="s">
        <v>84</v>
      </c>
      <c r="P11" s="28"/>
      <c r="Q11" s="28" t="s">
        <v>84</v>
      </c>
      <c r="R11" s="28" t="s">
        <v>84</v>
      </c>
      <c r="S11" s="28"/>
      <c r="T11" s="28" t="s">
        <v>84</v>
      </c>
      <c r="U11" s="28" t="s">
        <v>84</v>
      </c>
      <c r="V11" s="28"/>
      <c r="W11" s="28" t="s">
        <v>84</v>
      </c>
      <c r="X11" s="28" t="s">
        <v>84</v>
      </c>
      <c r="Y11" s="28"/>
      <c r="Z11" s="28" t="s">
        <v>84</v>
      </c>
      <c r="AA11" s="28" t="s">
        <v>84</v>
      </c>
      <c r="AB11" s="28"/>
      <c r="AC11" s="28" t="s">
        <v>84</v>
      </c>
      <c r="AD11" s="28" t="s">
        <v>84</v>
      </c>
      <c r="AE11" s="28"/>
      <c r="AF11" s="28" t="s">
        <v>84</v>
      </c>
      <c r="AG11" s="28" t="s">
        <v>84</v>
      </c>
      <c r="AH11" s="28"/>
      <c r="AI11" s="28" t="s">
        <v>84</v>
      </c>
      <c r="AJ11" s="28" t="s">
        <v>84</v>
      </c>
      <c r="AK11" s="28"/>
      <c r="AL11" s="28" t="s">
        <v>84</v>
      </c>
      <c r="AM11" s="28" t="s">
        <v>84</v>
      </c>
      <c r="AN11" s="28"/>
      <c r="AO11" s="28"/>
      <c r="AP11" s="28" t="s">
        <v>84</v>
      </c>
      <c r="AQ11" s="28" t="s">
        <v>84</v>
      </c>
      <c r="AR11" s="28" t="s">
        <v>84</v>
      </c>
      <c r="AS11" s="28" t="s">
        <v>84</v>
      </c>
      <c r="AT11" s="28" t="s">
        <v>84</v>
      </c>
      <c r="AU11" s="28" t="s">
        <v>84</v>
      </c>
      <c r="AV11" s="28" t="s">
        <v>84</v>
      </c>
      <c r="AW11" s="28" t="s">
        <v>84</v>
      </c>
      <c r="AX11" s="28" t="s">
        <v>84</v>
      </c>
      <c r="AY11" s="28" t="s">
        <v>84</v>
      </c>
      <c r="AZ11" s="28" t="s">
        <v>84</v>
      </c>
      <c r="BA11" s="28" t="s">
        <v>84</v>
      </c>
      <c r="BB11" s="28" t="s">
        <v>84</v>
      </c>
      <c r="BC11" s="28" t="s">
        <v>84</v>
      </c>
      <c r="BD11" s="28" t="s">
        <v>84</v>
      </c>
      <c r="BE11" s="28" t="s">
        <v>84</v>
      </c>
      <c r="BF11" s="28" t="s">
        <v>84</v>
      </c>
      <c r="BG11" s="28" t="s">
        <v>84</v>
      </c>
      <c r="BH11" s="28" t="s">
        <v>84</v>
      </c>
      <c r="BI11" s="28" t="s">
        <v>84</v>
      </c>
      <c r="BJ11" s="28" t="s">
        <v>84</v>
      </c>
      <c r="BK11" s="28" t="s">
        <v>84</v>
      </c>
      <c r="BL11" s="28" t="s">
        <v>84</v>
      </c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s="27" customFormat="1" ht="8.25" customHeight="1" x14ac:dyDescent="0.2">
      <c r="A12" s="25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85</v>
      </c>
      <c r="O12" s="28" t="s">
        <v>85</v>
      </c>
      <c r="P12" s="28"/>
      <c r="Q12" s="28" t="s">
        <v>85</v>
      </c>
      <c r="R12" s="28" t="s">
        <v>85</v>
      </c>
      <c r="S12" s="28"/>
      <c r="T12" s="28" t="s">
        <v>85</v>
      </c>
      <c r="U12" s="28" t="s">
        <v>85</v>
      </c>
      <c r="V12" s="28"/>
      <c r="W12" s="28" t="s">
        <v>85</v>
      </c>
      <c r="X12" s="28" t="s">
        <v>85</v>
      </c>
      <c r="Y12" s="28"/>
      <c r="Z12" s="28" t="s">
        <v>85</v>
      </c>
      <c r="AA12" s="28" t="s">
        <v>85</v>
      </c>
      <c r="AB12" s="28"/>
      <c r="AC12" s="28" t="s">
        <v>85</v>
      </c>
      <c r="AD12" s="28" t="s">
        <v>85</v>
      </c>
      <c r="AE12" s="28"/>
      <c r="AF12" s="28" t="s">
        <v>85</v>
      </c>
      <c r="AG12" s="28" t="s">
        <v>85</v>
      </c>
      <c r="AH12" s="28"/>
      <c r="AI12" s="28" t="s">
        <v>85</v>
      </c>
      <c r="AJ12" s="28" t="s">
        <v>85</v>
      </c>
      <c r="AK12" s="28"/>
      <c r="AL12" s="28" t="s">
        <v>85</v>
      </c>
      <c r="AM12" s="28" t="s">
        <v>85</v>
      </c>
      <c r="AN12" s="28"/>
      <c r="AO12" s="28"/>
      <c r="AP12" s="28" t="s">
        <v>85</v>
      </c>
      <c r="AQ12" s="28" t="s">
        <v>85</v>
      </c>
      <c r="AR12" s="28" t="s">
        <v>85</v>
      </c>
      <c r="AS12" s="28" t="s">
        <v>85</v>
      </c>
      <c r="AT12" s="28" t="s">
        <v>85</v>
      </c>
      <c r="AU12" s="28" t="s">
        <v>85</v>
      </c>
      <c r="AV12" s="28" t="s">
        <v>85</v>
      </c>
      <c r="AW12" s="28" t="s">
        <v>85</v>
      </c>
      <c r="AX12" s="28" t="s">
        <v>85</v>
      </c>
      <c r="AY12" s="28" t="s">
        <v>85</v>
      </c>
      <c r="AZ12" s="28" t="s">
        <v>85</v>
      </c>
      <c r="BA12" s="28" t="s">
        <v>85</v>
      </c>
      <c r="BB12" s="28" t="s">
        <v>85</v>
      </c>
      <c r="BC12" s="28" t="s">
        <v>85</v>
      </c>
      <c r="BD12" s="28" t="s">
        <v>85</v>
      </c>
      <c r="BE12" s="28" t="s">
        <v>85</v>
      </c>
      <c r="BF12" s="28" t="s">
        <v>85</v>
      </c>
      <c r="BG12" s="28" t="s">
        <v>85</v>
      </c>
      <c r="BH12" s="28" t="s">
        <v>85</v>
      </c>
      <c r="BI12" s="28" t="s">
        <v>85</v>
      </c>
      <c r="BJ12" s="28" t="s">
        <v>85</v>
      </c>
      <c r="BK12" s="28" t="s">
        <v>85</v>
      </c>
      <c r="BL12" s="28" t="s">
        <v>85</v>
      </c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s="27" customFormat="1" ht="8.25" customHeight="1" x14ac:dyDescent="0.2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 t="s">
        <v>86</v>
      </c>
      <c r="O13" s="28" t="s">
        <v>86</v>
      </c>
      <c r="P13" s="28"/>
      <c r="Q13" s="28" t="s">
        <v>86</v>
      </c>
      <c r="R13" s="28" t="s">
        <v>86</v>
      </c>
      <c r="S13" s="28"/>
      <c r="T13" s="28" t="s">
        <v>86</v>
      </c>
      <c r="U13" s="28" t="s">
        <v>86</v>
      </c>
      <c r="V13" s="28"/>
      <c r="W13" s="28" t="s">
        <v>86</v>
      </c>
      <c r="X13" s="28" t="s">
        <v>86</v>
      </c>
      <c r="Y13" s="28"/>
      <c r="Z13" s="28" t="s">
        <v>86</v>
      </c>
      <c r="AA13" s="28" t="s">
        <v>86</v>
      </c>
      <c r="AB13" s="28"/>
      <c r="AC13" s="28" t="s">
        <v>86</v>
      </c>
      <c r="AD13" s="28" t="s">
        <v>86</v>
      </c>
      <c r="AE13" s="28"/>
      <c r="AF13" s="28" t="s">
        <v>86</v>
      </c>
      <c r="AG13" s="28" t="s">
        <v>86</v>
      </c>
      <c r="AH13" s="28"/>
      <c r="AI13" s="28" t="s">
        <v>86</v>
      </c>
      <c r="AJ13" s="28" t="s">
        <v>86</v>
      </c>
      <c r="AK13" s="28"/>
      <c r="AL13" s="28" t="s">
        <v>86</v>
      </c>
      <c r="AM13" s="28" t="s">
        <v>86</v>
      </c>
      <c r="AN13" s="28"/>
      <c r="AO13" s="28"/>
      <c r="AP13" s="28" t="s">
        <v>86</v>
      </c>
      <c r="AQ13" s="28" t="s">
        <v>86</v>
      </c>
      <c r="AR13" s="28" t="s">
        <v>86</v>
      </c>
      <c r="AS13" s="28" t="s">
        <v>86</v>
      </c>
      <c r="AT13" s="28" t="s">
        <v>86</v>
      </c>
      <c r="AU13" s="28" t="s">
        <v>86</v>
      </c>
      <c r="AV13" s="28" t="s">
        <v>86</v>
      </c>
      <c r="AW13" s="28" t="s">
        <v>86</v>
      </c>
      <c r="AX13" s="28" t="s">
        <v>86</v>
      </c>
      <c r="AY13" s="28" t="s">
        <v>86</v>
      </c>
      <c r="AZ13" s="28" t="s">
        <v>86</v>
      </c>
      <c r="BA13" s="28" t="s">
        <v>86</v>
      </c>
      <c r="BB13" s="28" t="s">
        <v>86</v>
      </c>
      <c r="BC13" s="28" t="s">
        <v>86</v>
      </c>
      <c r="BD13" s="28" t="s">
        <v>86</v>
      </c>
      <c r="BE13" s="28" t="s">
        <v>86</v>
      </c>
      <c r="BF13" s="28" t="s">
        <v>86</v>
      </c>
      <c r="BG13" s="28" t="s">
        <v>86</v>
      </c>
      <c r="BH13" s="28" t="s">
        <v>86</v>
      </c>
      <c r="BI13" s="28" t="s">
        <v>86</v>
      </c>
      <c r="BJ13" s="28" t="s">
        <v>86</v>
      </c>
      <c r="BK13" s="28" t="s">
        <v>86</v>
      </c>
      <c r="BL13" s="28" t="s">
        <v>86</v>
      </c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s="27" customFormat="1" ht="11.25" x14ac:dyDescent="0.2">
      <c r="A14" s="25"/>
      <c r="B14" s="28"/>
      <c r="C14" s="28"/>
      <c r="D14" s="28"/>
      <c r="E14" s="28" t="s">
        <v>205</v>
      </c>
      <c r="F14" s="28" t="s">
        <v>206</v>
      </c>
      <c r="G14" s="28" t="s">
        <v>207</v>
      </c>
      <c r="H14" s="28" t="s">
        <v>208</v>
      </c>
      <c r="I14" s="28" t="s">
        <v>209</v>
      </c>
      <c r="J14" s="28" t="s">
        <v>210</v>
      </c>
      <c r="K14" s="28" t="s">
        <v>211</v>
      </c>
      <c r="L14" s="28" t="s">
        <v>212</v>
      </c>
      <c r="M14" s="28" t="s">
        <v>213</v>
      </c>
      <c r="N14" s="28" t="s">
        <v>214</v>
      </c>
      <c r="O14" s="28" t="s">
        <v>215</v>
      </c>
      <c r="P14" s="28" t="s">
        <v>216</v>
      </c>
      <c r="Q14" s="28" t="s">
        <v>217</v>
      </c>
      <c r="R14" s="28" t="s">
        <v>218</v>
      </c>
      <c r="S14" s="28" t="s">
        <v>219</v>
      </c>
      <c r="T14" s="28" t="s">
        <v>220</v>
      </c>
      <c r="U14" s="28" t="s">
        <v>221</v>
      </c>
      <c r="V14" s="28" t="s">
        <v>222</v>
      </c>
      <c r="W14" s="28" t="s">
        <v>223</v>
      </c>
      <c r="X14" s="28" t="s">
        <v>224</v>
      </c>
      <c r="Y14" s="28" t="s">
        <v>225</v>
      </c>
      <c r="Z14" s="28" t="s">
        <v>226</v>
      </c>
      <c r="AA14" s="28" t="s">
        <v>227</v>
      </c>
      <c r="AB14" s="28" t="s">
        <v>228</v>
      </c>
      <c r="AC14" s="28" t="s">
        <v>229</v>
      </c>
      <c r="AD14" s="28" t="s">
        <v>230</v>
      </c>
      <c r="AE14" s="28" t="s">
        <v>231</v>
      </c>
      <c r="AF14" s="28" t="s">
        <v>232</v>
      </c>
      <c r="AG14" s="28" t="s">
        <v>233</v>
      </c>
      <c r="AH14" s="28" t="s">
        <v>234</v>
      </c>
      <c r="AI14" s="28" t="s">
        <v>235</v>
      </c>
      <c r="AJ14" s="28" t="s">
        <v>236</v>
      </c>
      <c r="AK14" s="28" t="s">
        <v>237</v>
      </c>
      <c r="AL14" s="28" t="s">
        <v>238</v>
      </c>
      <c r="AM14" s="28" t="s">
        <v>239</v>
      </c>
      <c r="AN14" s="28" t="s">
        <v>240</v>
      </c>
      <c r="AO14" s="28" t="s">
        <v>241</v>
      </c>
      <c r="AP14" s="28" t="s">
        <v>242</v>
      </c>
      <c r="AQ14" s="28" t="s">
        <v>243</v>
      </c>
      <c r="AR14" s="28" t="s">
        <v>244</v>
      </c>
      <c r="AS14" s="28" t="s">
        <v>245</v>
      </c>
      <c r="AT14" s="28" t="s">
        <v>246</v>
      </c>
      <c r="AU14" s="28" t="s">
        <v>247</v>
      </c>
      <c r="AV14" s="28" t="s">
        <v>248</v>
      </c>
      <c r="AW14" s="28" t="s">
        <v>249</v>
      </c>
      <c r="AX14" s="28" t="s">
        <v>250</v>
      </c>
      <c r="AY14" s="28" t="s">
        <v>251</v>
      </c>
      <c r="AZ14" s="28" t="s">
        <v>252</v>
      </c>
      <c r="BA14" s="28" t="s">
        <v>263</v>
      </c>
      <c r="BB14" s="28" t="s">
        <v>264</v>
      </c>
      <c r="BC14" s="28" t="s">
        <v>253</v>
      </c>
      <c r="BD14" s="28" t="s">
        <v>254</v>
      </c>
      <c r="BE14" s="28" t="s">
        <v>255</v>
      </c>
      <c r="BF14" s="28" t="s">
        <v>256</v>
      </c>
      <c r="BG14" s="28" t="s">
        <v>257</v>
      </c>
      <c r="BH14" s="28" t="s">
        <v>258</v>
      </c>
      <c r="BI14" s="28" t="s">
        <v>259</v>
      </c>
      <c r="BJ14" s="28" t="s">
        <v>260</v>
      </c>
      <c r="BK14" s="28" t="s">
        <v>261</v>
      </c>
      <c r="BL14" s="28" t="s">
        <v>262</v>
      </c>
      <c r="BM14" s="28" t="s">
        <v>265</v>
      </c>
      <c r="BN14" s="28" t="s">
        <v>266</v>
      </c>
      <c r="BO14" s="28" t="s">
        <v>267</v>
      </c>
      <c r="BP14" s="28" t="s">
        <v>268</v>
      </c>
      <c r="BQ14" s="28" t="s">
        <v>269</v>
      </c>
      <c r="BR14" s="28" t="s">
        <v>270</v>
      </c>
      <c r="BS14" s="28" t="s">
        <v>271</v>
      </c>
      <c r="BT14" s="28" t="s">
        <v>272</v>
      </c>
      <c r="BU14" s="28" t="s">
        <v>273</v>
      </c>
      <c r="BV14" s="28" t="s">
        <v>274</v>
      </c>
      <c r="BW14" s="28" t="s">
        <v>275</v>
      </c>
    </row>
    <row r="15" spans="1:75" ht="10.5" customHeight="1" x14ac:dyDescent="0.25">
      <c r="A15" s="54" t="s">
        <v>204</v>
      </c>
      <c r="B15" s="54" t="s">
        <v>201</v>
      </c>
      <c r="C15" s="54" t="s">
        <v>202</v>
      </c>
      <c r="D15" s="54" t="s">
        <v>203</v>
      </c>
      <c r="E15" s="54" t="s">
        <v>129</v>
      </c>
      <c r="F15" s="54" t="s">
        <v>130</v>
      </c>
      <c r="G15" s="54" t="s">
        <v>131</v>
      </c>
      <c r="H15" s="54" t="s">
        <v>132</v>
      </c>
      <c r="I15" s="54" t="s">
        <v>133</v>
      </c>
      <c r="J15" s="54" t="s">
        <v>134</v>
      </c>
      <c r="K15" s="54" t="s">
        <v>135</v>
      </c>
      <c r="L15" s="54" t="s">
        <v>136</v>
      </c>
      <c r="M15" s="54" t="s">
        <v>137</v>
      </c>
      <c r="N15" s="54" t="s">
        <v>138</v>
      </c>
      <c r="O15" s="54" t="s">
        <v>139</v>
      </c>
      <c r="P15" s="54" t="s">
        <v>140</v>
      </c>
      <c r="Q15" s="54" t="s">
        <v>141</v>
      </c>
      <c r="R15" s="54" t="s">
        <v>142</v>
      </c>
      <c r="S15" s="54" t="s">
        <v>143</v>
      </c>
      <c r="T15" s="54" t="s">
        <v>144</v>
      </c>
      <c r="U15" s="54" t="s">
        <v>145</v>
      </c>
      <c r="V15" s="54" t="s">
        <v>146</v>
      </c>
      <c r="W15" s="54" t="s">
        <v>147</v>
      </c>
      <c r="X15" s="54" t="s">
        <v>148</v>
      </c>
      <c r="Y15" s="54" t="s">
        <v>149</v>
      </c>
      <c r="Z15" s="54" t="s">
        <v>150</v>
      </c>
      <c r="AA15" s="54" t="s">
        <v>151</v>
      </c>
      <c r="AB15" s="54" t="s">
        <v>152</v>
      </c>
      <c r="AC15" s="54" t="s">
        <v>153</v>
      </c>
      <c r="AD15" s="54" t="s">
        <v>154</v>
      </c>
      <c r="AE15" s="54" t="s">
        <v>155</v>
      </c>
      <c r="AF15" s="54" t="s">
        <v>156</v>
      </c>
      <c r="AG15" s="54" t="s">
        <v>157</v>
      </c>
      <c r="AH15" s="54" t="s">
        <v>158</v>
      </c>
      <c r="AI15" s="54" t="s">
        <v>159</v>
      </c>
      <c r="AJ15" s="54" t="s">
        <v>160</v>
      </c>
      <c r="AK15" s="54" t="s">
        <v>161</v>
      </c>
      <c r="AL15" s="54" t="s">
        <v>162</v>
      </c>
      <c r="AM15" s="54" t="s">
        <v>163</v>
      </c>
      <c r="AN15" s="54" t="s">
        <v>164</v>
      </c>
      <c r="AO15" s="54" t="s">
        <v>165</v>
      </c>
      <c r="AP15" s="54" t="s">
        <v>166</v>
      </c>
      <c r="AQ15" s="54" t="s">
        <v>167</v>
      </c>
      <c r="AR15" s="54" t="s">
        <v>168</v>
      </c>
      <c r="AS15" s="54" t="s">
        <v>169</v>
      </c>
      <c r="AT15" s="54" t="s">
        <v>170</v>
      </c>
      <c r="AU15" s="54" t="s">
        <v>171</v>
      </c>
      <c r="AV15" s="54" t="s">
        <v>172</v>
      </c>
      <c r="AW15" s="54" t="s">
        <v>173</v>
      </c>
      <c r="AX15" s="54" t="s">
        <v>174</v>
      </c>
      <c r="AY15" s="54" t="s">
        <v>175</v>
      </c>
      <c r="AZ15" s="54" t="s">
        <v>176</v>
      </c>
      <c r="BA15" s="54" t="s">
        <v>177</v>
      </c>
      <c r="BB15" s="54" t="s">
        <v>178</v>
      </c>
      <c r="BC15" s="54" t="s">
        <v>179</v>
      </c>
      <c r="BD15" s="54" t="s">
        <v>180</v>
      </c>
      <c r="BE15" s="54" t="s">
        <v>181</v>
      </c>
      <c r="BF15" s="54" t="s">
        <v>182</v>
      </c>
      <c r="BG15" s="54" t="s">
        <v>183</v>
      </c>
      <c r="BH15" s="54" t="s">
        <v>184</v>
      </c>
      <c r="BI15" s="54" t="s">
        <v>185</v>
      </c>
      <c r="BJ15" s="54" t="s">
        <v>186</v>
      </c>
      <c r="BK15" s="54" t="s">
        <v>187</v>
      </c>
      <c r="BL15" s="54" t="s">
        <v>188</v>
      </c>
      <c r="BM15" s="54" t="s">
        <v>189</v>
      </c>
      <c r="BN15" s="54" t="s">
        <v>190</v>
      </c>
      <c r="BO15" s="54" t="s">
        <v>191</v>
      </c>
      <c r="BP15" s="54" t="s">
        <v>192</v>
      </c>
      <c r="BQ15" s="54" t="s">
        <v>193</v>
      </c>
      <c r="BR15" s="54" t="s">
        <v>194</v>
      </c>
      <c r="BS15" s="54" t="s">
        <v>195</v>
      </c>
      <c r="BT15" s="54" t="s">
        <v>196</v>
      </c>
      <c r="BU15" s="54" t="s">
        <v>197</v>
      </c>
      <c r="BV15" s="54" t="s">
        <v>198</v>
      </c>
      <c r="BW15" s="54" t="s">
        <v>199</v>
      </c>
    </row>
    <row r="16" spans="1:75" ht="10.5" customHeight="1" x14ac:dyDescent="0.25">
      <c r="A16" s="54" t="s">
        <v>200</v>
      </c>
      <c r="B16" s="54" t="s">
        <v>201</v>
      </c>
      <c r="C16" s="54" t="s">
        <v>202</v>
      </c>
      <c r="D16" s="54" t="s">
        <v>203</v>
      </c>
      <c r="E16" s="82" t="str">
        <f>E15&amp;"_"&amp;E14</f>
        <v>v1_pgm</v>
      </c>
      <c r="F16" s="54" t="str">
        <f t="shared" ref="F16:BQ16" si="15">F15&amp;"_"&amp;F14</f>
        <v>v2_female</v>
      </c>
      <c r="G16" s="54" t="str">
        <f t="shared" si="15"/>
        <v>v3_age</v>
      </c>
      <c r="H16" s="54" t="str">
        <f t="shared" si="15"/>
        <v>v4_EdEng</v>
      </c>
      <c r="I16" s="54" t="str">
        <f t="shared" si="15"/>
        <v>v5_EdNat</v>
      </c>
      <c r="J16" s="54" t="str">
        <f t="shared" si="15"/>
        <v>v6_EdHum</v>
      </c>
      <c r="K16" s="54" t="str">
        <f t="shared" si="15"/>
        <v>v7_EdSoc</v>
      </c>
      <c r="L16" s="54" t="str">
        <f t="shared" si="15"/>
        <v>v8_EdBus</v>
      </c>
      <c r="M16" s="54" t="str">
        <f t="shared" si="15"/>
        <v>v9_EdOth</v>
      </c>
      <c r="N16" s="54" t="str">
        <f t="shared" si="15"/>
        <v>v10_3ConcInt</v>
      </c>
      <c r="O16" s="54" t="str">
        <f t="shared" si="15"/>
        <v>v11_3ConcSk</v>
      </c>
      <c r="P16" s="54" t="str">
        <f t="shared" si="15"/>
        <v>v12_3ConcDK</v>
      </c>
      <c r="Q16" s="54" t="str">
        <f t="shared" si="15"/>
        <v>v13_3quesInt</v>
      </c>
      <c r="R16" s="54" t="str">
        <f t="shared" si="15"/>
        <v>v14_3quesSk</v>
      </c>
      <c r="S16" s="54" t="str">
        <f t="shared" si="15"/>
        <v>v15_3quesDK</v>
      </c>
      <c r="T16" s="54" t="str">
        <f t="shared" si="15"/>
        <v>v16_3daraInt</v>
      </c>
      <c r="U16" s="54" t="str">
        <f t="shared" si="15"/>
        <v>v17_3daraSk</v>
      </c>
      <c r="V16" s="54" t="str">
        <f t="shared" si="15"/>
        <v>v18_3daraDK</v>
      </c>
      <c r="W16" s="54" t="str">
        <f t="shared" si="15"/>
        <v>v19_3workInt</v>
      </c>
      <c r="X16" s="54" t="str">
        <f t="shared" si="15"/>
        <v>v20_3workSk</v>
      </c>
      <c r="Y16" s="54" t="str">
        <f t="shared" si="15"/>
        <v>v21_3workDK</v>
      </c>
      <c r="Z16" s="54" t="str">
        <f t="shared" si="15"/>
        <v>v22_3statInt</v>
      </c>
      <c r="AA16" s="54" t="str">
        <f t="shared" si="15"/>
        <v>v23_3statSk</v>
      </c>
      <c r="AB16" s="54" t="str">
        <f t="shared" si="15"/>
        <v>v24_3statDK</v>
      </c>
      <c r="AC16" s="54" t="str">
        <f t="shared" si="15"/>
        <v>v25_3regrInt</v>
      </c>
      <c r="AD16" s="54" t="str">
        <f t="shared" si="15"/>
        <v>v26_3regrSk</v>
      </c>
      <c r="AE16" s="54" t="str">
        <f t="shared" si="15"/>
        <v>v27_3regrDK</v>
      </c>
      <c r="AF16" s="54" t="str">
        <f t="shared" si="15"/>
        <v>v28_3descInt</v>
      </c>
      <c r="AG16" s="54" t="str">
        <f t="shared" si="15"/>
        <v>v29_3descSk</v>
      </c>
      <c r="AH16" s="54" t="str">
        <f t="shared" si="15"/>
        <v>v30_3descDK</v>
      </c>
      <c r="AI16" s="54" t="str">
        <f t="shared" si="15"/>
        <v>v31_3infeInt</v>
      </c>
      <c r="AJ16" s="54" t="str">
        <f t="shared" si="15"/>
        <v>v32_3infeSk</v>
      </c>
      <c r="AK16" s="54" t="str">
        <f t="shared" si="15"/>
        <v>v33_3infeDK</v>
      </c>
      <c r="AL16" s="54" t="str">
        <f t="shared" si="15"/>
        <v>v34_3hypoInt</v>
      </c>
      <c r="AM16" s="54" t="str">
        <f t="shared" si="15"/>
        <v>v35_3hypoSk</v>
      </c>
      <c r="AN16" s="54" t="str">
        <f t="shared" si="15"/>
        <v>v36_3hypoDK</v>
      </c>
      <c r="AO16" s="54" t="str">
        <f t="shared" si="15"/>
        <v>v37_4Int_text</v>
      </c>
      <c r="AP16" s="54" t="str">
        <f t="shared" si="15"/>
        <v>v38_5SkWord</v>
      </c>
      <c r="AQ16" s="54" t="str">
        <f t="shared" si="15"/>
        <v>v39_5SkSpre</v>
      </c>
      <c r="AR16" s="54" t="str">
        <f t="shared" si="15"/>
        <v>v40_5SkPres</v>
      </c>
      <c r="AS16" s="54" t="str">
        <f t="shared" si="15"/>
        <v>v41_5SkInt</v>
      </c>
      <c r="AT16" s="54" t="str">
        <f t="shared" si="15"/>
        <v>v42_5SkSoc</v>
      </c>
      <c r="AU16" s="54" t="str">
        <f t="shared" si="15"/>
        <v>v43_5SkWeb</v>
      </c>
      <c r="AV16" s="54" t="str">
        <f t="shared" si="15"/>
        <v>v44_5Skstat</v>
      </c>
      <c r="AW16" s="54" t="str">
        <f t="shared" si="15"/>
        <v>v45_6XLbasSk</v>
      </c>
      <c r="AX16" s="54" t="str">
        <f t="shared" si="15"/>
        <v>v46_6XLbasInt</v>
      </c>
      <c r="AY16" s="54" t="str">
        <f t="shared" si="15"/>
        <v>v47_6XLformSk</v>
      </c>
      <c r="AZ16" s="54" t="str">
        <f t="shared" si="15"/>
        <v>v48_6XLformInt</v>
      </c>
      <c r="BA16" s="54" t="str">
        <f t="shared" si="15"/>
        <v>v49_6XLtabSk</v>
      </c>
      <c r="BB16" s="54" t="str">
        <f t="shared" si="15"/>
        <v>v50_6XLtabInt</v>
      </c>
      <c r="BC16" s="54" t="str">
        <f t="shared" si="15"/>
        <v>v51_6XLdiaSk</v>
      </c>
      <c r="BD16" s="54" t="str">
        <f t="shared" si="15"/>
        <v>v52_6XLdiaInt</v>
      </c>
      <c r="BE16" s="54" t="str">
        <f t="shared" si="15"/>
        <v>v53_6XLpivSk</v>
      </c>
      <c r="BF16" s="54" t="str">
        <f t="shared" si="15"/>
        <v>v54_6XLpivInt</v>
      </c>
      <c r="BG16" s="54" t="str">
        <f t="shared" si="15"/>
        <v>v55_6XLfiltSk</v>
      </c>
      <c r="BH16" s="54" t="str">
        <f t="shared" si="15"/>
        <v>v56_6XLfiltInt</v>
      </c>
      <c r="BI16" s="54" t="str">
        <f t="shared" si="15"/>
        <v>v57_6XLStaRiSk</v>
      </c>
      <c r="BJ16" s="54" t="str">
        <f t="shared" si="15"/>
        <v>v58_6XLStaRiInt</v>
      </c>
      <c r="BK16" s="54" t="str">
        <f t="shared" si="15"/>
        <v>v59_6XLStaAnSk</v>
      </c>
      <c r="BL16" s="54" t="str">
        <f t="shared" si="15"/>
        <v>v60_6XLStaAnInt</v>
      </c>
      <c r="BM16" s="54" t="str">
        <f t="shared" si="15"/>
        <v>v61_7distan</v>
      </c>
      <c r="BN16" s="54" t="str">
        <f t="shared" si="15"/>
        <v>v62_7trtime</v>
      </c>
      <c r="BO16" s="54" t="str">
        <f t="shared" si="15"/>
        <v>v63_7transpo</v>
      </c>
      <c r="BP16" s="54" t="str">
        <f t="shared" si="15"/>
        <v>v64_8Cine</v>
      </c>
      <c r="BQ16" s="54" t="str">
        <f t="shared" si="15"/>
        <v>v65_8Theat</v>
      </c>
      <c r="BR16" s="54" t="str">
        <f t="shared" ref="BR16:BW16" si="16">BR15&amp;"_"&amp;BR14</f>
        <v>v66_8ClasCon</v>
      </c>
      <c r="BS16" s="54" t="str">
        <f t="shared" si="16"/>
        <v>v67_8OtCon</v>
      </c>
      <c r="BT16" s="54" t="str">
        <f t="shared" si="16"/>
        <v>v68_8Muse</v>
      </c>
      <c r="BU16" s="54" t="str">
        <f t="shared" si="16"/>
        <v>v69_8Spor</v>
      </c>
      <c r="BV16" s="54" t="str">
        <f t="shared" si="16"/>
        <v>v70_8Rest</v>
      </c>
      <c r="BW16" s="54" t="str">
        <f t="shared" si="16"/>
        <v>v71_8Pubs</v>
      </c>
    </row>
    <row r="17" spans="1:75" x14ac:dyDescent="0.25">
      <c r="A17" s="29" t="s">
        <v>87</v>
      </c>
      <c r="B17" s="1"/>
      <c r="C17" s="1"/>
      <c r="D17" s="1"/>
      <c r="E17" s="83" t="s">
        <v>88</v>
      </c>
      <c r="F17" s="1">
        <v>0</v>
      </c>
      <c r="G17" s="1">
        <v>35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</v>
      </c>
      <c r="O17" s="1">
        <v>2</v>
      </c>
      <c r="P17" s="1">
        <v>0</v>
      </c>
      <c r="Q17" s="1">
        <v>3</v>
      </c>
      <c r="R17" s="1">
        <v>2</v>
      </c>
      <c r="S17" s="1">
        <v>0</v>
      </c>
      <c r="T17" s="1">
        <v>2</v>
      </c>
      <c r="U17" s="1">
        <v>4</v>
      </c>
      <c r="V17" s="1">
        <v>0</v>
      </c>
      <c r="W17" s="1">
        <v>2</v>
      </c>
      <c r="X17" s="1">
        <v>4</v>
      </c>
      <c r="Y17" s="1">
        <v>0</v>
      </c>
      <c r="Z17" s="1">
        <v>4</v>
      </c>
      <c r="AA17" s="1">
        <v>3</v>
      </c>
      <c r="AB17" s="1">
        <v>0</v>
      </c>
      <c r="AC17" s="1">
        <v>4</v>
      </c>
      <c r="AD17" s="1">
        <v>2</v>
      </c>
      <c r="AE17" s="1">
        <v>0</v>
      </c>
      <c r="AF17" s="1">
        <v>3</v>
      </c>
      <c r="AG17" s="1">
        <v>2</v>
      </c>
      <c r="AH17" s="1">
        <v>0</v>
      </c>
      <c r="AI17" s="1">
        <v>4</v>
      </c>
      <c r="AJ17" s="1">
        <v>2</v>
      </c>
      <c r="AK17" s="1">
        <v>0</v>
      </c>
      <c r="AL17" s="1">
        <v>4</v>
      </c>
      <c r="AM17" s="1">
        <v>2</v>
      </c>
      <c r="AN17" s="1">
        <v>0</v>
      </c>
      <c r="AO17" s="1"/>
      <c r="AP17" s="1">
        <v>4</v>
      </c>
      <c r="AQ17" s="1">
        <v>4</v>
      </c>
      <c r="AR17" s="1">
        <v>4</v>
      </c>
      <c r="AS17" s="1">
        <v>5</v>
      </c>
      <c r="AT17" s="1">
        <v>5</v>
      </c>
      <c r="AU17" s="1">
        <v>5</v>
      </c>
      <c r="AV17" s="1">
        <v>2</v>
      </c>
      <c r="AW17" s="1">
        <v>5</v>
      </c>
      <c r="AX17" s="1">
        <v>0</v>
      </c>
      <c r="AY17" s="1">
        <v>0</v>
      </c>
      <c r="AZ17" s="1">
        <v>0</v>
      </c>
      <c r="BA17" s="1">
        <v>3</v>
      </c>
      <c r="BB17" s="1">
        <v>3</v>
      </c>
      <c r="BC17" s="1">
        <v>3</v>
      </c>
      <c r="BD17" s="1">
        <v>3</v>
      </c>
      <c r="BE17" s="1">
        <v>2</v>
      </c>
      <c r="BF17" s="1">
        <v>5</v>
      </c>
      <c r="BG17" s="1">
        <v>3</v>
      </c>
      <c r="BH17" s="1">
        <v>3</v>
      </c>
      <c r="BI17" s="1">
        <v>1</v>
      </c>
      <c r="BJ17" s="1">
        <v>5</v>
      </c>
      <c r="BK17" s="1">
        <v>1</v>
      </c>
      <c r="BL17" s="1">
        <v>5</v>
      </c>
      <c r="BM17" s="1">
        <v>103</v>
      </c>
      <c r="BN17" s="1">
        <v>90</v>
      </c>
      <c r="BO17" s="1" t="s">
        <v>89</v>
      </c>
      <c r="BP17" s="1">
        <v>12</v>
      </c>
      <c r="BQ17" s="1">
        <v>4</v>
      </c>
      <c r="BR17" s="1">
        <v>1</v>
      </c>
      <c r="BS17" s="1">
        <v>2</v>
      </c>
      <c r="BT17" s="1">
        <v>4</v>
      </c>
      <c r="BU17" s="1">
        <v>0</v>
      </c>
      <c r="BV17" s="1">
        <v>50</v>
      </c>
      <c r="BW17" s="1">
        <v>35</v>
      </c>
    </row>
    <row r="18" spans="1:75" x14ac:dyDescent="0.25">
      <c r="A18" s="29" t="s">
        <v>90</v>
      </c>
      <c r="B18" s="1"/>
      <c r="C18" s="1"/>
      <c r="D18" s="1"/>
      <c r="E18" s="83" t="s">
        <v>91</v>
      </c>
      <c r="F18" s="1">
        <v>0</v>
      </c>
      <c r="G18" s="1">
        <v>31</v>
      </c>
      <c r="H18" s="1">
        <v>0</v>
      </c>
      <c r="I18" s="1">
        <v>0</v>
      </c>
      <c r="J18" s="1">
        <v>0</v>
      </c>
      <c r="K18" s="1">
        <v>1</v>
      </c>
      <c r="L18" s="1">
        <v>1</v>
      </c>
      <c r="M18" s="1">
        <v>0</v>
      </c>
      <c r="N18" s="1">
        <v>4</v>
      </c>
      <c r="O18" s="1">
        <v>3</v>
      </c>
      <c r="P18" s="1">
        <v>0</v>
      </c>
      <c r="Q18" s="1">
        <v>3</v>
      </c>
      <c r="R18" s="1">
        <v>4</v>
      </c>
      <c r="S18" s="1">
        <v>0</v>
      </c>
      <c r="T18" s="1">
        <v>3</v>
      </c>
      <c r="U18" s="1">
        <v>3</v>
      </c>
      <c r="V18" s="1">
        <v>0</v>
      </c>
      <c r="W18" s="1">
        <v>3</v>
      </c>
      <c r="X18" s="1">
        <v>4</v>
      </c>
      <c r="Y18" s="1">
        <v>0</v>
      </c>
      <c r="Z18" s="1">
        <v>4</v>
      </c>
      <c r="AA18" s="1">
        <v>4</v>
      </c>
      <c r="AB18" s="1">
        <v>0</v>
      </c>
      <c r="AC18" s="1">
        <v>3</v>
      </c>
      <c r="AD18" s="1">
        <v>1</v>
      </c>
      <c r="AE18" s="1">
        <v>0</v>
      </c>
      <c r="AF18" s="1">
        <v>3</v>
      </c>
      <c r="AG18" s="1">
        <v>4</v>
      </c>
      <c r="AH18" s="1">
        <v>0</v>
      </c>
      <c r="AI18" s="1">
        <v>3</v>
      </c>
      <c r="AJ18" s="1">
        <v>2</v>
      </c>
      <c r="AK18" s="1">
        <v>0</v>
      </c>
      <c r="AL18" s="1">
        <v>3</v>
      </c>
      <c r="AM18" s="1">
        <v>2</v>
      </c>
      <c r="AN18" s="1">
        <v>0</v>
      </c>
      <c r="AO18" s="1"/>
      <c r="AP18" s="1">
        <v>4</v>
      </c>
      <c r="AQ18" s="1">
        <v>4</v>
      </c>
      <c r="AR18" s="1">
        <v>4</v>
      </c>
      <c r="AS18" s="1">
        <v>4</v>
      </c>
      <c r="AT18" s="1">
        <v>4</v>
      </c>
      <c r="AU18" s="1">
        <v>3</v>
      </c>
      <c r="AV18" s="1">
        <v>4</v>
      </c>
      <c r="AW18" s="1">
        <v>4</v>
      </c>
      <c r="AX18" s="1">
        <v>5</v>
      </c>
      <c r="AY18" s="1">
        <v>3</v>
      </c>
      <c r="AZ18" s="1">
        <v>5</v>
      </c>
      <c r="BA18" s="1">
        <v>3</v>
      </c>
      <c r="BB18" s="1">
        <v>5</v>
      </c>
      <c r="BC18" s="1">
        <v>4</v>
      </c>
      <c r="BD18" s="1">
        <v>5</v>
      </c>
      <c r="BE18" s="1">
        <v>2</v>
      </c>
      <c r="BF18" s="1">
        <v>4</v>
      </c>
      <c r="BG18" s="1">
        <v>2</v>
      </c>
      <c r="BH18" s="1">
        <v>4</v>
      </c>
      <c r="BI18" s="1">
        <v>2</v>
      </c>
      <c r="BJ18" s="1">
        <v>4</v>
      </c>
      <c r="BK18" s="1">
        <v>2</v>
      </c>
      <c r="BL18" s="1">
        <v>4</v>
      </c>
      <c r="BM18" s="1">
        <v>7.6</v>
      </c>
      <c r="BN18" s="1">
        <v>15</v>
      </c>
      <c r="BO18" s="1" t="s">
        <v>92</v>
      </c>
      <c r="BP18" s="1">
        <v>5</v>
      </c>
      <c r="BQ18" s="1">
        <v>0</v>
      </c>
      <c r="BR18" s="1">
        <v>0</v>
      </c>
      <c r="BS18" s="1">
        <v>0</v>
      </c>
      <c r="BT18" s="1">
        <v>1</v>
      </c>
      <c r="BU18" s="1">
        <v>20</v>
      </c>
      <c r="BV18" s="1">
        <v>25</v>
      </c>
      <c r="BW18" s="1">
        <v>20</v>
      </c>
    </row>
    <row r="19" spans="1:75" x14ac:dyDescent="0.25">
      <c r="A19" s="29" t="s">
        <v>93</v>
      </c>
      <c r="B19" s="1"/>
      <c r="C19" s="1"/>
      <c r="D19" s="1"/>
      <c r="E19" s="83" t="s">
        <v>91</v>
      </c>
      <c r="F19" s="1">
        <v>0</v>
      </c>
      <c r="G19" s="1">
        <v>27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5</v>
      </c>
      <c r="O19" s="1">
        <v>2</v>
      </c>
      <c r="P19" s="1">
        <v>0</v>
      </c>
      <c r="Q19" s="1">
        <v>5</v>
      </c>
      <c r="R19" s="1">
        <v>2</v>
      </c>
      <c r="S19" s="1">
        <v>0</v>
      </c>
      <c r="T19" s="1">
        <v>3</v>
      </c>
      <c r="U19" s="1">
        <v>5</v>
      </c>
      <c r="V19" s="1">
        <v>0</v>
      </c>
      <c r="W19" s="1">
        <v>2</v>
      </c>
      <c r="X19" s="1">
        <v>4</v>
      </c>
      <c r="Y19" s="1">
        <v>0</v>
      </c>
      <c r="Z19" s="1">
        <v>4</v>
      </c>
      <c r="AA19" s="1">
        <v>3</v>
      </c>
      <c r="AB19" s="1">
        <v>0</v>
      </c>
      <c r="AC19" s="1">
        <v>3</v>
      </c>
      <c r="AD19" s="1">
        <v>3</v>
      </c>
      <c r="AE19" s="1">
        <v>0</v>
      </c>
      <c r="AF19" s="1">
        <v>4</v>
      </c>
      <c r="AG19" s="1">
        <v>2</v>
      </c>
      <c r="AH19" s="1">
        <v>0</v>
      </c>
      <c r="AI19" s="1">
        <v>5</v>
      </c>
      <c r="AJ19" s="1">
        <v>2</v>
      </c>
      <c r="AK19" s="1">
        <v>0</v>
      </c>
      <c r="AL19" s="1">
        <v>5</v>
      </c>
      <c r="AM19" s="1">
        <v>2</v>
      </c>
      <c r="AN19" s="1">
        <v>0</v>
      </c>
      <c r="AO19" s="1"/>
      <c r="AP19" s="1">
        <v>5</v>
      </c>
      <c r="AQ19" s="1">
        <v>4</v>
      </c>
      <c r="AR19" s="1">
        <v>5</v>
      </c>
      <c r="AS19" s="1">
        <v>5</v>
      </c>
      <c r="AT19" s="1">
        <v>4</v>
      </c>
      <c r="AU19" s="1">
        <v>5</v>
      </c>
      <c r="AV19" s="1">
        <v>4</v>
      </c>
      <c r="AW19" s="1">
        <v>5</v>
      </c>
      <c r="AX19" s="1">
        <v>1</v>
      </c>
      <c r="AY19" s="1">
        <v>5</v>
      </c>
      <c r="AZ19" s="1">
        <v>1</v>
      </c>
      <c r="BA19" s="1">
        <v>5</v>
      </c>
      <c r="BB19" s="1">
        <v>1</v>
      </c>
      <c r="BC19" s="1">
        <v>5</v>
      </c>
      <c r="BD19" s="1">
        <v>1</v>
      </c>
      <c r="BE19" s="1">
        <v>3</v>
      </c>
      <c r="BF19" s="1">
        <v>4</v>
      </c>
      <c r="BG19" s="1">
        <v>4</v>
      </c>
      <c r="BH19" s="1">
        <v>4</v>
      </c>
      <c r="BI19" s="1">
        <v>2</v>
      </c>
      <c r="BJ19" s="1">
        <v>4</v>
      </c>
      <c r="BK19" s="1">
        <v>2</v>
      </c>
      <c r="BL19" s="1">
        <v>4</v>
      </c>
      <c r="BM19" s="1">
        <v>6.5</v>
      </c>
      <c r="BN19" s="1">
        <v>20</v>
      </c>
      <c r="BO19" s="1" t="s">
        <v>94</v>
      </c>
      <c r="BP19" s="1">
        <v>6</v>
      </c>
      <c r="BQ19" s="1">
        <v>1</v>
      </c>
      <c r="BR19" s="1">
        <v>0</v>
      </c>
      <c r="BS19" s="1">
        <v>1</v>
      </c>
      <c r="BT19" s="1">
        <v>2</v>
      </c>
      <c r="BU19" s="1">
        <v>0</v>
      </c>
      <c r="BV19" s="1">
        <v>24</v>
      </c>
      <c r="BW19" s="1">
        <v>24</v>
      </c>
    </row>
    <row r="20" spans="1:75" x14ac:dyDescent="0.25">
      <c r="A20" s="29" t="s">
        <v>95</v>
      </c>
      <c r="B20" s="1"/>
      <c r="C20" s="1"/>
      <c r="D20" s="1"/>
      <c r="E20" s="83" t="s">
        <v>91</v>
      </c>
      <c r="F20" s="1">
        <v>0</v>
      </c>
      <c r="G20" s="1">
        <v>35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3</v>
      </c>
      <c r="O20" s="1">
        <v>2</v>
      </c>
      <c r="P20" s="1">
        <v>0</v>
      </c>
      <c r="Q20" s="1">
        <v>4</v>
      </c>
      <c r="R20" s="1">
        <v>2</v>
      </c>
      <c r="S20" s="1">
        <v>0</v>
      </c>
      <c r="T20" s="1">
        <v>4</v>
      </c>
      <c r="U20" s="1">
        <v>2</v>
      </c>
      <c r="V20" s="1">
        <v>0</v>
      </c>
      <c r="W20" s="1">
        <v>4</v>
      </c>
      <c r="X20" s="1">
        <v>3</v>
      </c>
      <c r="Y20" s="1">
        <v>0</v>
      </c>
      <c r="Z20" s="1">
        <v>2</v>
      </c>
      <c r="AA20" s="1">
        <v>1</v>
      </c>
      <c r="AB20" s="1">
        <v>0</v>
      </c>
      <c r="AC20" s="1">
        <v>2</v>
      </c>
      <c r="AD20" s="1">
        <v>1</v>
      </c>
      <c r="AE20" s="1">
        <v>0</v>
      </c>
      <c r="AF20" s="1">
        <v>4</v>
      </c>
      <c r="AG20" s="1">
        <v>1</v>
      </c>
      <c r="AH20" s="1">
        <v>0</v>
      </c>
      <c r="AI20" s="1">
        <v>4</v>
      </c>
      <c r="AJ20" s="1">
        <v>1</v>
      </c>
      <c r="AK20" s="1">
        <v>0</v>
      </c>
      <c r="AL20" s="1">
        <v>4</v>
      </c>
      <c r="AM20" s="1">
        <v>1</v>
      </c>
      <c r="AN20" s="1">
        <v>0</v>
      </c>
      <c r="AO20" s="1"/>
      <c r="AP20" s="1">
        <v>4</v>
      </c>
      <c r="AQ20" s="1">
        <v>4</v>
      </c>
      <c r="AR20" s="1">
        <v>4</v>
      </c>
      <c r="AS20" s="1">
        <v>3</v>
      </c>
      <c r="AT20" s="1">
        <v>1</v>
      </c>
      <c r="AU20" s="1">
        <v>1</v>
      </c>
      <c r="AV20" s="1">
        <v>1</v>
      </c>
      <c r="AW20" s="1">
        <v>4</v>
      </c>
      <c r="AX20" s="1">
        <v>2</v>
      </c>
      <c r="AY20" s="1">
        <v>4</v>
      </c>
      <c r="AZ20" s="1">
        <v>2</v>
      </c>
      <c r="BA20" s="1">
        <v>4</v>
      </c>
      <c r="BB20" s="1">
        <v>2</v>
      </c>
      <c r="BC20" s="1">
        <v>4</v>
      </c>
      <c r="BD20" s="1">
        <v>3</v>
      </c>
      <c r="BE20" s="1">
        <v>2</v>
      </c>
      <c r="BF20" s="1">
        <v>4</v>
      </c>
      <c r="BG20" s="1">
        <v>3</v>
      </c>
      <c r="BH20" s="1">
        <v>4</v>
      </c>
      <c r="BI20" s="1">
        <v>1</v>
      </c>
      <c r="BJ20" s="1">
        <v>4</v>
      </c>
      <c r="BK20" s="1">
        <v>1</v>
      </c>
      <c r="BL20" s="1">
        <v>4</v>
      </c>
      <c r="BM20" s="1">
        <v>24</v>
      </c>
      <c r="BN20" s="1">
        <v>60</v>
      </c>
      <c r="BO20" s="1" t="s">
        <v>96</v>
      </c>
      <c r="BP20" s="1">
        <v>2</v>
      </c>
      <c r="BQ20" s="1">
        <v>1</v>
      </c>
      <c r="BR20" s="1">
        <v>0</v>
      </c>
      <c r="BS20" s="1">
        <v>0</v>
      </c>
      <c r="BT20" s="1">
        <v>1</v>
      </c>
      <c r="BU20" s="1">
        <v>1</v>
      </c>
      <c r="BV20" s="1">
        <v>5</v>
      </c>
      <c r="BW20" s="1">
        <v>5</v>
      </c>
    </row>
    <row r="21" spans="1:75" x14ac:dyDescent="0.25">
      <c r="A21" s="29" t="s">
        <v>97</v>
      </c>
      <c r="B21" s="1"/>
      <c r="C21" s="1"/>
      <c r="D21" s="1"/>
      <c r="E21" s="83" t="s">
        <v>91</v>
      </c>
      <c r="F21" s="1">
        <v>1</v>
      </c>
      <c r="G21" s="1">
        <v>27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4</v>
      </c>
      <c r="O21" s="1">
        <v>2</v>
      </c>
      <c r="P21" s="1">
        <v>0</v>
      </c>
      <c r="Q21" s="1">
        <v>4</v>
      </c>
      <c r="R21" s="1">
        <v>2</v>
      </c>
      <c r="S21" s="1">
        <v>0</v>
      </c>
      <c r="T21" s="1">
        <v>4</v>
      </c>
      <c r="U21" s="1">
        <v>2</v>
      </c>
      <c r="V21" s="1">
        <v>0</v>
      </c>
      <c r="W21" s="1">
        <v>4</v>
      </c>
      <c r="X21" s="1">
        <v>2</v>
      </c>
      <c r="Y21" s="1">
        <v>0</v>
      </c>
      <c r="Z21" s="1">
        <v>2</v>
      </c>
      <c r="AA21" s="1">
        <v>1</v>
      </c>
      <c r="AB21" s="1">
        <v>0</v>
      </c>
      <c r="AC21" s="1">
        <v>2</v>
      </c>
      <c r="AD21" s="1">
        <v>1</v>
      </c>
      <c r="AE21" s="1">
        <v>0</v>
      </c>
      <c r="AF21" s="1">
        <v>5</v>
      </c>
      <c r="AG21" s="1">
        <v>1</v>
      </c>
      <c r="AH21" s="1">
        <v>0</v>
      </c>
      <c r="AI21" s="1">
        <v>3</v>
      </c>
      <c r="AJ21" s="1">
        <v>1</v>
      </c>
      <c r="AK21" s="1">
        <v>0</v>
      </c>
      <c r="AL21" s="1">
        <v>2</v>
      </c>
      <c r="AM21" s="1">
        <v>1</v>
      </c>
      <c r="AN21" s="1">
        <v>0</v>
      </c>
      <c r="AO21" s="1"/>
      <c r="AP21" s="1">
        <v>4</v>
      </c>
      <c r="AQ21" s="1">
        <v>2</v>
      </c>
      <c r="AR21" s="1">
        <v>4</v>
      </c>
      <c r="AS21" s="1">
        <v>5</v>
      </c>
      <c r="AT21" s="1">
        <v>5</v>
      </c>
      <c r="AU21" s="1">
        <v>3</v>
      </c>
      <c r="AV21" s="1">
        <v>1</v>
      </c>
      <c r="AW21" s="1">
        <v>3</v>
      </c>
      <c r="AX21" s="1">
        <v>5</v>
      </c>
      <c r="AY21" s="1">
        <v>3</v>
      </c>
      <c r="AZ21" s="1">
        <v>5</v>
      </c>
      <c r="BA21" s="1">
        <v>3</v>
      </c>
      <c r="BB21" s="1">
        <v>5</v>
      </c>
      <c r="BC21" s="1">
        <v>2</v>
      </c>
      <c r="BD21" s="1">
        <v>5</v>
      </c>
      <c r="BE21" s="1">
        <v>1</v>
      </c>
      <c r="BF21" s="1">
        <v>1</v>
      </c>
      <c r="BG21" s="1">
        <v>1</v>
      </c>
      <c r="BH21" s="1">
        <v>2</v>
      </c>
      <c r="BI21" s="1">
        <v>1</v>
      </c>
      <c r="BJ21" s="1">
        <v>3</v>
      </c>
      <c r="BK21" s="1">
        <v>1</v>
      </c>
      <c r="BL21" s="1">
        <v>3</v>
      </c>
      <c r="BM21" s="1">
        <v>47</v>
      </c>
      <c r="BN21" s="1">
        <v>35</v>
      </c>
      <c r="BO21" s="1" t="s">
        <v>92</v>
      </c>
      <c r="BP21" s="1">
        <v>3</v>
      </c>
      <c r="BQ21" s="1">
        <v>3</v>
      </c>
      <c r="BR21" s="1">
        <v>1</v>
      </c>
      <c r="BS21" s="1">
        <v>6</v>
      </c>
      <c r="BT21" s="1">
        <v>6</v>
      </c>
      <c r="BU21" s="1">
        <v>0</v>
      </c>
      <c r="BV21" s="1">
        <v>15</v>
      </c>
      <c r="BW21" s="1">
        <v>50</v>
      </c>
    </row>
    <row r="22" spans="1:75" x14ac:dyDescent="0.25">
      <c r="A22" s="29" t="s">
        <v>98</v>
      </c>
      <c r="B22" s="1"/>
      <c r="C22" s="1"/>
      <c r="D22" s="1"/>
      <c r="E22" s="83" t="s">
        <v>91</v>
      </c>
      <c r="F22" s="1">
        <v>0</v>
      </c>
      <c r="G22" s="1">
        <v>34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5</v>
      </c>
      <c r="O22" s="1">
        <v>3</v>
      </c>
      <c r="P22" s="1">
        <v>0</v>
      </c>
      <c r="Q22" s="1">
        <v>5</v>
      </c>
      <c r="R22" s="1">
        <v>3</v>
      </c>
      <c r="S22" s="1">
        <v>0</v>
      </c>
      <c r="T22" s="1">
        <v>5</v>
      </c>
      <c r="U22" s="1">
        <v>1</v>
      </c>
      <c r="V22" s="1">
        <v>0</v>
      </c>
      <c r="W22" s="1">
        <v>3</v>
      </c>
      <c r="X22" s="1">
        <v>5</v>
      </c>
      <c r="Y22" s="1">
        <v>0</v>
      </c>
      <c r="Z22" s="1">
        <v>2</v>
      </c>
      <c r="AA22" s="1">
        <v>4</v>
      </c>
      <c r="AB22" s="1">
        <v>0</v>
      </c>
      <c r="AC22" s="1">
        <v>4</v>
      </c>
      <c r="AD22" s="1">
        <v>4</v>
      </c>
      <c r="AE22" s="1">
        <v>0</v>
      </c>
      <c r="AF22" s="1">
        <v>3</v>
      </c>
      <c r="AG22" s="1">
        <v>5</v>
      </c>
      <c r="AH22" s="1">
        <v>0</v>
      </c>
      <c r="AI22" s="1">
        <v>4</v>
      </c>
      <c r="AJ22" s="1">
        <v>4</v>
      </c>
      <c r="AK22" s="1">
        <v>0</v>
      </c>
      <c r="AL22" s="1">
        <v>5</v>
      </c>
      <c r="AM22" s="1">
        <v>4</v>
      </c>
      <c r="AN22" s="1">
        <v>0</v>
      </c>
      <c r="AO22" s="1" t="s">
        <v>99</v>
      </c>
      <c r="AP22" s="1">
        <v>5</v>
      </c>
      <c r="AQ22" s="1">
        <v>5</v>
      </c>
      <c r="AR22" s="1">
        <v>5</v>
      </c>
      <c r="AS22" s="1">
        <v>4</v>
      </c>
      <c r="AT22" s="1">
        <v>4</v>
      </c>
      <c r="AU22" s="1">
        <v>4</v>
      </c>
      <c r="AV22" s="1">
        <v>5</v>
      </c>
      <c r="AW22" s="1">
        <v>5</v>
      </c>
      <c r="AX22" s="1">
        <v>1</v>
      </c>
      <c r="AY22" s="1">
        <v>5</v>
      </c>
      <c r="AZ22" s="1">
        <v>1</v>
      </c>
      <c r="BA22" s="1">
        <v>5</v>
      </c>
      <c r="BB22" s="1">
        <v>1</v>
      </c>
      <c r="BC22" s="1">
        <v>5</v>
      </c>
      <c r="BD22" s="1">
        <v>1</v>
      </c>
      <c r="BE22" s="1">
        <v>5</v>
      </c>
      <c r="BF22" s="1">
        <v>1</v>
      </c>
      <c r="BG22" s="1">
        <v>5</v>
      </c>
      <c r="BH22" s="1">
        <v>1</v>
      </c>
      <c r="BI22" s="1">
        <v>4</v>
      </c>
      <c r="BJ22" s="1">
        <v>4</v>
      </c>
      <c r="BK22" s="1">
        <v>4</v>
      </c>
      <c r="BL22" s="1">
        <v>4</v>
      </c>
      <c r="BM22" s="1">
        <v>105</v>
      </c>
      <c r="BN22" s="1">
        <v>75</v>
      </c>
      <c r="BO22" s="1" t="s">
        <v>92</v>
      </c>
      <c r="BP22" s="1">
        <v>4</v>
      </c>
      <c r="BQ22" s="1">
        <v>0</v>
      </c>
      <c r="BR22" s="1">
        <v>0</v>
      </c>
      <c r="BS22" s="1">
        <v>0</v>
      </c>
      <c r="BT22" s="1">
        <v>1</v>
      </c>
      <c r="BU22" s="1">
        <v>1</v>
      </c>
      <c r="BV22" s="1">
        <v>20</v>
      </c>
      <c r="BW22" s="1">
        <v>4</v>
      </c>
    </row>
    <row r="23" spans="1:75" x14ac:dyDescent="0.25">
      <c r="A23" s="29" t="s">
        <v>105</v>
      </c>
      <c r="B23" s="1"/>
      <c r="C23" s="1"/>
      <c r="D23" s="1"/>
      <c r="E23" s="83" t="s">
        <v>88</v>
      </c>
      <c r="F23" s="1">
        <v>0</v>
      </c>
      <c r="G23" s="1">
        <v>28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2</v>
      </c>
      <c r="O23" s="1">
        <v>1</v>
      </c>
      <c r="P23" s="1">
        <v>0</v>
      </c>
      <c r="Q23" s="1">
        <v>3</v>
      </c>
      <c r="R23" s="1">
        <v>1</v>
      </c>
      <c r="S23" s="1">
        <v>0</v>
      </c>
      <c r="T23" s="1">
        <v>2</v>
      </c>
      <c r="U23" s="1">
        <v>1</v>
      </c>
      <c r="V23" s="1">
        <v>0</v>
      </c>
      <c r="W23" s="1">
        <v>2</v>
      </c>
      <c r="X23" s="1">
        <v>3</v>
      </c>
      <c r="Y23" s="1">
        <v>0</v>
      </c>
      <c r="Z23" s="1">
        <v>2</v>
      </c>
      <c r="AA23" s="1">
        <v>1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0</v>
      </c>
      <c r="AH23" s="1">
        <v>1</v>
      </c>
      <c r="AI23" s="1">
        <v>0</v>
      </c>
      <c r="AJ23" s="1">
        <v>0</v>
      </c>
      <c r="AK23" s="1">
        <v>1</v>
      </c>
      <c r="AL23" s="1">
        <v>0</v>
      </c>
      <c r="AM23" s="1">
        <v>0</v>
      </c>
      <c r="AN23" s="1">
        <v>1</v>
      </c>
      <c r="AO23" s="1"/>
      <c r="AP23" s="1">
        <v>3</v>
      </c>
      <c r="AQ23" s="1">
        <v>4</v>
      </c>
      <c r="AR23" s="1">
        <v>3</v>
      </c>
      <c r="AS23" s="1">
        <v>5</v>
      </c>
      <c r="AT23" s="1">
        <v>5</v>
      </c>
      <c r="AU23" s="1">
        <v>2</v>
      </c>
      <c r="AV23" s="1">
        <v>1</v>
      </c>
      <c r="AW23" s="1">
        <v>4</v>
      </c>
      <c r="AX23" s="1">
        <v>4</v>
      </c>
      <c r="AY23" s="1">
        <v>4</v>
      </c>
      <c r="AZ23" s="1">
        <v>4</v>
      </c>
      <c r="BA23" s="1">
        <v>4</v>
      </c>
      <c r="BB23" s="1">
        <v>4</v>
      </c>
      <c r="BC23" s="1">
        <v>3</v>
      </c>
      <c r="BD23" s="1">
        <v>4</v>
      </c>
      <c r="BE23" s="1">
        <v>3</v>
      </c>
      <c r="BF23" s="1">
        <v>4</v>
      </c>
      <c r="BG23" s="1">
        <v>3</v>
      </c>
      <c r="BH23" s="1">
        <v>4</v>
      </c>
      <c r="BI23" s="1">
        <v>1</v>
      </c>
      <c r="BJ23" s="1">
        <v>2</v>
      </c>
      <c r="BK23" s="1">
        <v>1</v>
      </c>
      <c r="BL23" s="1">
        <v>2</v>
      </c>
      <c r="BM23" s="1">
        <v>3.5</v>
      </c>
      <c r="BN23" s="1">
        <v>10</v>
      </c>
      <c r="BO23" s="1" t="s">
        <v>94</v>
      </c>
      <c r="BP23" s="1">
        <v>6</v>
      </c>
      <c r="BQ23" s="1">
        <v>0</v>
      </c>
      <c r="BR23" s="1">
        <v>0</v>
      </c>
      <c r="BS23" s="1">
        <v>1</v>
      </c>
      <c r="BT23" s="1">
        <v>2</v>
      </c>
      <c r="BU23" s="1">
        <v>10</v>
      </c>
      <c r="BV23" s="1">
        <v>100</v>
      </c>
      <c r="BW23" s="1">
        <v>50</v>
      </c>
    </row>
    <row r="24" spans="1:75" x14ac:dyDescent="0.25">
      <c r="A24" s="29" t="s">
        <v>106</v>
      </c>
      <c r="B24" s="1"/>
      <c r="C24" s="1"/>
      <c r="D24" s="1"/>
      <c r="E24" s="83" t="s">
        <v>88</v>
      </c>
      <c r="F24" s="1">
        <v>0</v>
      </c>
      <c r="G24" s="1">
        <v>35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4</v>
      </c>
      <c r="O24" s="1">
        <v>1</v>
      </c>
      <c r="P24" s="1">
        <v>0</v>
      </c>
      <c r="Q24" s="1">
        <v>4</v>
      </c>
      <c r="R24" s="1">
        <v>1</v>
      </c>
      <c r="S24" s="1">
        <v>0</v>
      </c>
      <c r="T24" s="1">
        <v>5</v>
      </c>
      <c r="U24" s="1">
        <v>1</v>
      </c>
      <c r="V24" s="1">
        <v>0</v>
      </c>
      <c r="W24" s="1">
        <v>4</v>
      </c>
      <c r="X24" s="1">
        <v>2</v>
      </c>
      <c r="Y24" s="1">
        <v>0</v>
      </c>
      <c r="Z24" s="1">
        <v>4</v>
      </c>
      <c r="AA24" s="1">
        <v>1</v>
      </c>
      <c r="AB24" s="1">
        <v>0</v>
      </c>
      <c r="AC24" s="1">
        <v>4</v>
      </c>
      <c r="AD24" s="1">
        <v>1</v>
      </c>
      <c r="AE24" s="1">
        <v>1</v>
      </c>
      <c r="AF24" s="1">
        <v>4</v>
      </c>
      <c r="AG24" s="1">
        <v>1</v>
      </c>
      <c r="AH24" s="1">
        <v>1</v>
      </c>
      <c r="AI24" s="1">
        <v>4</v>
      </c>
      <c r="AJ24" s="1">
        <v>1</v>
      </c>
      <c r="AK24" s="1">
        <v>1</v>
      </c>
      <c r="AL24" s="1">
        <v>4</v>
      </c>
      <c r="AM24" s="1">
        <v>1</v>
      </c>
      <c r="AN24" s="1">
        <v>1</v>
      </c>
      <c r="AO24" s="1"/>
      <c r="AP24" s="1">
        <v>3</v>
      </c>
      <c r="AQ24" s="1">
        <v>3</v>
      </c>
      <c r="AR24" s="1">
        <v>3</v>
      </c>
      <c r="AS24" s="1">
        <v>4</v>
      </c>
      <c r="AT24" s="1">
        <v>3</v>
      </c>
      <c r="AU24" s="1">
        <v>1</v>
      </c>
      <c r="AV24" s="1">
        <v>1</v>
      </c>
      <c r="AW24" s="1">
        <v>4</v>
      </c>
      <c r="AX24" s="1">
        <v>5</v>
      </c>
      <c r="AY24" s="1">
        <v>4</v>
      </c>
      <c r="AZ24" s="1">
        <v>5</v>
      </c>
      <c r="BA24" s="1">
        <v>4</v>
      </c>
      <c r="BB24" s="1">
        <v>5</v>
      </c>
      <c r="BC24" s="1">
        <v>4</v>
      </c>
      <c r="BD24" s="1">
        <v>5</v>
      </c>
      <c r="BE24" s="1">
        <v>3</v>
      </c>
      <c r="BF24" s="1">
        <v>5</v>
      </c>
      <c r="BG24" s="1">
        <v>2</v>
      </c>
      <c r="BH24" s="1">
        <v>5</v>
      </c>
      <c r="BI24" s="1">
        <v>1</v>
      </c>
      <c r="BJ24" s="1">
        <v>5</v>
      </c>
      <c r="BK24" s="1">
        <v>1</v>
      </c>
      <c r="BL24" s="1">
        <v>5</v>
      </c>
      <c r="BM24" s="1">
        <v>5</v>
      </c>
      <c r="BN24" s="1">
        <v>20</v>
      </c>
      <c r="BO24" s="1" t="s">
        <v>107</v>
      </c>
      <c r="BP24" s="1">
        <v>0</v>
      </c>
      <c r="BQ24" s="1">
        <v>0</v>
      </c>
      <c r="BR24" s="1">
        <v>0</v>
      </c>
      <c r="BS24" s="1">
        <v>0</v>
      </c>
      <c r="BT24" s="1">
        <v>1</v>
      </c>
      <c r="BU24" s="1">
        <v>1</v>
      </c>
      <c r="BV24" s="1">
        <v>20</v>
      </c>
      <c r="BW24" s="1">
        <v>10</v>
      </c>
    </row>
    <row r="25" spans="1:75" x14ac:dyDescent="0.25">
      <c r="A25" s="29" t="s">
        <v>108</v>
      </c>
      <c r="B25" s="1"/>
      <c r="C25" s="1"/>
      <c r="D25" s="1"/>
      <c r="E25" s="83" t="s">
        <v>110</v>
      </c>
      <c r="F25" s="1">
        <v>0</v>
      </c>
      <c r="G25" s="1">
        <v>50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/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5</v>
      </c>
      <c r="BN25" s="1">
        <v>25</v>
      </c>
      <c r="BO25" s="1" t="s">
        <v>94</v>
      </c>
      <c r="BP25" s="1">
        <v>10</v>
      </c>
      <c r="BQ25" s="1">
        <v>6</v>
      </c>
      <c r="BR25" s="1">
        <v>5</v>
      </c>
      <c r="BS25" s="1">
        <v>1</v>
      </c>
      <c r="BT25" s="1">
        <v>12</v>
      </c>
      <c r="BU25" s="1">
        <v>4</v>
      </c>
      <c r="BV25" s="1">
        <v>20</v>
      </c>
      <c r="BW25" s="1">
        <v>20</v>
      </c>
    </row>
    <row r="26" spans="1:75" x14ac:dyDescent="0.25">
      <c r="A26" s="29" t="s">
        <v>109</v>
      </c>
      <c r="B26" s="1"/>
      <c r="C26" s="1"/>
      <c r="D26" s="1"/>
      <c r="E26" s="83" t="s">
        <v>110</v>
      </c>
      <c r="F26" s="1">
        <v>1</v>
      </c>
      <c r="G26" s="1">
        <v>51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/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0.5</v>
      </c>
      <c r="BN26" s="1">
        <v>3</v>
      </c>
      <c r="BO26" s="1" t="s">
        <v>111</v>
      </c>
      <c r="BP26" s="1">
        <v>20</v>
      </c>
      <c r="BQ26" s="1">
        <v>3</v>
      </c>
      <c r="BR26" s="1">
        <v>0</v>
      </c>
      <c r="BS26" s="1">
        <v>2</v>
      </c>
      <c r="BT26" s="1">
        <v>6</v>
      </c>
      <c r="BU26" s="1">
        <v>0</v>
      </c>
      <c r="BV26" s="1">
        <v>10</v>
      </c>
      <c r="BW26" s="1">
        <v>5</v>
      </c>
    </row>
    <row r="27" spans="1:75" x14ac:dyDescent="0.25">
      <c r="A27" s="29" t="s">
        <v>112</v>
      </c>
      <c r="B27" s="1"/>
      <c r="C27" s="1"/>
      <c r="D27" s="1"/>
      <c r="E27" s="83" t="s">
        <v>110</v>
      </c>
      <c r="F27" s="1">
        <v>0</v>
      </c>
      <c r="G27" s="1">
        <v>40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5</v>
      </c>
      <c r="O27" s="1">
        <v>4</v>
      </c>
      <c r="P27" s="1">
        <v>0</v>
      </c>
      <c r="Q27" s="1">
        <v>4</v>
      </c>
      <c r="R27" s="1">
        <v>4</v>
      </c>
      <c r="S27" s="1">
        <v>0</v>
      </c>
      <c r="T27" s="1">
        <v>3</v>
      </c>
      <c r="U27" s="1">
        <v>3</v>
      </c>
      <c r="V27" s="1">
        <v>0</v>
      </c>
      <c r="W27" s="1">
        <v>5</v>
      </c>
      <c r="X27" s="1">
        <v>4</v>
      </c>
      <c r="Y27" s="1">
        <v>0</v>
      </c>
      <c r="Z27" s="1">
        <v>4</v>
      </c>
      <c r="AA27" s="1">
        <v>2</v>
      </c>
      <c r="AB27" s="1">
        <v>0</v>
      </c>
      <c r="AC27" s="1">
        <v>4</v>
      </c>
      <c r="AD27" s="1">
        <v>1</v>
      </c>
      <c r="AE27" s="1">
        <v>0</v>
      </c>
      <c r="AF27" s="1">
        <v>4</v>
      </c>
      <c r="AG27" s="1">
        <v>2</v>
      </c>
      <c r="AH27" s="1">
        <v>0</v>
      </c>
      <c r="AI27" s="1">
        <v>4</v>
      </c>
      <c r="AJ27" s="1">
        <v>2</v>
      </c>
      <c r="AK27" s="1">
        <v>0</v>
      </c>
      <c r="AL27" s="1">
        <v>3</v>
      </c>
      <c r="AM27" s="1">
        <v>2</v>
      </c>
      <c r="AN27" s="1">
        <v>0</v>
      </c>
      <c r="AO27" s="1"/>
      <c r="AP27" s="1">
        <v>5</v>
      </c>
      <c r="AQ27" s="1">
        <v>3</v>
      </c>
      <c r="AR27" s="1">
        <v>5</v>
      </c>
      <c r="AS27" s="1">
        <v>4</v>
      </c>
      <c r="AT27" s="1">
        <v>4</v>
      </c>
      <c r="AU27" s="1">
        <v>2</v>
      </c>
      <c r="AV27" s="1">
        <v>2</v>
      </c>
      <c r="AW27" s="1">
        <v>4</v>
      </c>
      <c r="AX27" s="1">
        <v>3</v>
      </c>
      <c r="AY27" s="1">
        <v>1</v>
      </c>
      <c r="AZ27" s="1">
        <v>2</v>
      </c>
      <c r="BA27" s="1">
        <v>4</v>
      </c>
      <c r="BB27" s="1">
        <v>3</v>
      </c>
      <c r="BC27" s="1">
        <v>4</v>
      </c>
      <c r="BD27" s="1">
        <v>4</v>
      </c>
      <c r="BE27" s="1">
        <v>1</v>
      </c>
      <c r="BF27" s="1">
        <v>2</v>
      </c>
      <c r="BG27" s="1">
        <v>1</v>
      </c>
      <c r="BH27" s="1">
        <v>2</v>
      </c>
      <c r="BI27" s="1">
        <v>1</v>
      </c>
      <c r="BJ27" s="1">
        <v>4</v>
      </c>
      <c r="BK27" s="1">
        <v>1</v>
      </c>
      <c r="BL27" s="1">
        <v>4</v>
      </c>
      <c r="BM27" s="1">
        <v>120</v>
      </c>
      <c r="BN27" s="1">
        <v>90</v>
      </c>
      <c r="BO27" s="1" t="s">
        <v>96</v>
      </c>
      <c r="BP27" s="1">
        <v>4</v>
      </c>
      <c r="BQ27" s="1">
        <v>6</v>
      </c>
      <c r="BR27" s="1">
        <v>1</v>
      </c>
      <c r="BS27" s="1">
        <v>0</v>
      </c>
      <c r="BT27" s="1">
        <v>3</v>
      </c>
      <c r="BU27" s="1">
        <v>0</v>
      </c>
      <c r="BV27" s="1">
        <v>12</v>
      </c>
      <c r="BW27" s="1">
        <v>12</v>
      </c>
    </row>
    <row r="28" spans="1:75" x14ac:dyDescent="0.25">
      <c r="A28" s="29" t="s">
        <v>113</v>
      </c>
      <c r="B28" s="1"/>
      <c r="C28" s="1"/>
      <c r="D28" s="1"/>
      <c r="E28" s="83" t="s">
        <v>110</v>
      </c>
      <c r="F28" s="1">
        <v>0</v>
      </c>
      <c r="G28" s="1">
        <v>62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/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5</v>
      </c>
      <c r="BN28" s="1">
        <v>15</v>
      </c>
      <c r="BO28" s="1" t="s">
        <v>94</v>
      </c>
      <c r="BP28" s="1">
        <v>25</v>
      </c>
      <c r="BQ28" s="1">
        <v>10</v>
      </c>
      <c r="BR28" s="1">
        <v>5</v>
      </c>
      <c r="BS28" s="1">
        <v>5</v>
      </c>
      <c r="BT28" s="1">
        <v>10</v>
      </c>
      <c r="BU28" s="1">
        <v>10</v>
      </c>
      <c r="BV28" s="1">
        <v>25</v>
      </c>
      <c r="BW28" s="1">
        <v>50</v>
      </c>
    </row>
    <row r="29" spans="1:75" x14ac:dyDescent="0.25">
      <c r="A29" s="29" t="s">
        <v>114</v>
      </c>
      <c r="B29" s="1"/>
      <c r="C29" s="1"/>
      <c r="D29" s="1"/>
      <c r="E29" s="83" t="s">
        <v>110</v>
      </c>
      <c r="F29" s="1">
        <v>0</v>
      </c>
      <c r="G29" s="1">
        <v>52</v>
      </c>
      <c r="H29" s="1">
        <v>0</v>
      </c>
      <c r="I29" s="1">
        <v>1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/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2</v>
      </c>
      <c r="BN29" s="1">
        <v>20</v>
      </c>
      <c r="BO29" s="1" t="s">
        <v>115</v>
      </c>
      <c r="BP29" s="1">
        <v>5</v>
      </c>
      <c r="BQ29" s="1">
        <v>1</v>
      </c>
      <c r="BR29" s="1"/>
      <c r="BS29" s="1"/>
      <c r="BT29" s="1"/>
      <c r="BU29" s="1">
        <v>5</v>
      </c>
      <c r="BV29" s="1">
        <v>20</v>
      </c>
      <c r="BW29" s="1"/>
    </row>
    <row r="30" spans="1:75" x14ac:dyDescent="0.25">
      <c r="A30" s="29" t="s">
        <v>116</v>
      </c>
      <c r="B30" s="1"/>
      <c r="C30" s="1"/>
      <c r="D30" s="1"/>
      <c r="E30" s="83" t="s">
        <v>110</v>
      </c>
      <c r="F30" s="1">
        <v>1</v>
      </c>
      <c r="G30" s="1">
        <v>43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/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4</v>
      </c>
      <c r="BN30" s="1">
        <v>20</v>
      </c>
      <c r="BO30" s="1" t="s">
        <v>92</v>
      </c>
      <c r="BP30" s="1">
        <v>2</v>
      </c>
      <c r="BQ30" s="1">
        <v>2</v>
      </c>
      <c r="BR30" s="1">
        <v>1</v>
      </c>
      <c r="BS30" s="1">
        <v>1</v>
      </c>
      <c r="BT30" s="1">
        <v>2</v>
      </c>
      <c r="BU30" s="1">
        <v>1</v>
      </c>
      <c r="BV30" s="1">
        <v>10</v>
      </c>
      <c r="BW30" s="1">
        <v>5</v>
      </c>
    </row>
    <row r="31" spans="1:75" x14ac:dyDescent="0.25">
      <c r="A31" s="29" t="s">
        <v>117</v>
      </c>
      <c r="B31" s="1"/>
      <c r="C31" s="1"/>
      <c r="D31" s="1"/>
      <c r="E31" s="83" t="s">
        <v>110</v>
      </c>
      <c r="F31" s="1">
        <v>0</v>
      </c>
      <c r="G31" s="1"/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/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120</v>
      </c>
      <c r="BN31" s="1">
        <v>90</v>
      </c>
      <c r="BO31" s="1"/>
      <c r="BP31" s="1">
        <v>4</v>
      </c>
      <c r="BQ31" s="1">
        <v>1</v>
      </c>
      <c r="BR31" s="1"/>
      <c r="BS31" s="1"/>
      <c r="BT31" s="1"/>
      <c r="BU31" s="1">
        <v>1</v>
      </c>
      <c r="BV31" s="1">
        <v>10</v>
      </c>
      <c r="BW31" s="1">
        <v>10</v>
      </c>
    </row>
    <row r="32" spans="1:75" x14ac:dyDescent="0.25">
      <c r="A32" s="29" t="s">
        <v>118</v>
      </c>
      <c r="B32" s="1"/>
      <c r="C32" s="1"/>
      <c r="D32" s="1"/>
      <c r="E32" s="83" t="s">
        <v>110</v>
      </c>
      <c r="F32" s="1">
        <v>1</v>
      </c>
      <c r="G32" s="1"/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/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9</v>
      </c>
      <c r="BN32" s="1">
        <v>27.5</v>
      </c>
      <c r="BO32" s="1" t="s">
        <v>119</v>
      </c>
      <c r="BP32" s="1">
        <v>10</v>
      </c>
      <c r="BQ32" s="1">
        <v>5</v>
      </c>
      <c r="BR32" s="1">
        <v>4</v>
      </c>
      <c r="BS32" s="1">
        <v>6</v>
      </c>
      <c r="BT32" s="1">
        <v>8</v>
      </c>
      <c r="BU32" s="1">
        <v>2</v>
      </c>
      <c r="BV32" s="1">
        <v>40</v>
      </c>
      <c r="BW32" s="1">
        <v>6</v>
      </c>
    </row>
    <row r="33" spans="1:75" x14ac:dyDescent="0.25">
      <c r="A33" s="29" t="s">
        <v>120</v>
      </c>
      <c r="B33" s="1"/>
      <c r="C33" s="1"/>
      <c r="D33" s="1"/>
      <c r="E33" s="83" t="s">
        <v>88</v>
      </c>
      <c r="F33" s="1">
        <v>0</v>
      </c>
      <c r="G33" s="1">
        <v>26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3</v>
      </c>
      <c r="O33" s="1">
        <v>3</v>
      </c>
      <c r="P33" s="1">
        <v>0</v>
      </c>
      <c r="Q33" s="1">
        <v>4</v>
      </c>
      <c r="R33" s="1">
        <v>3</v>
      </c>
      <c r="S33" s="1">
        <v>0</v>
      </c>
      <c r="T33" s="1">
        <v>5</v>
      </c>
      <c r="U33" s="1">
        <v>0</v>
      </c>
      <c r="V33" s="1">
        <v>1</v>
      </c>
      <c r="W33" s="1">
        <v>5</v>
      </c>
      <c r="X33" s="1">
        <v>4</v>
      </c>
      <c r="Y33" s="1">
        <v>0</v>
      </c>
      <c r="Z33" s="1">
        <v>4</v>
      </c>
      <c r="AA33" s="1">
        <v>2</v>
      </c>
      <c r="AB33" s="1">
        <v>0</v>
      </c>
      <c r="AC33" s="1">
        <v>3</v>
      </c>
      <c r="AD33" s="1">
        <v>4</v>
      </c>
      <c r="AE33" s="1">
        <v>0</v>
      </c>
      <c r="AF33" s="1">
        <v>3</v>
      </c>
      <c r="AG33" s="1">
        <v>2</v>
      </c>
      <c r="AH33" s="1">
        <v>0</v>
      </c>
      <c r="AI33" s="1">
        <v>3</v>
      </c>
      <c r="AJ33" s="1">
        <v>2</v>
      </c>
      <c r="AK33" s="1">
        <v>0</v>
      </c>
      <c r="AL33" s="1">
        <v>4</v>
      </c>
      <c r="AM33" s="1">
        <v>2</v>
      </c>
      <c r="AN33" s="1">
        <v>0</v>
      </c>
      <c r="AO33" s="1"/>
      <c r="AP33" s="1">
        <v>3</v>
      </c>
      <c r="AQ33" s="1">
        <v>4</v>
      </c>
      <c r="AR33" s="1">
        <v>4</v>
      </c>
      <c r="AS33" s="1">
        <v>3</v>
      </c>
      <c r="AT33" s="1">
        <v>4</v>
      </c>
      <c r="AU33" s="1">
        <v>3</v>
      </c>
      <c r="AV33" s="1">
        <v>3</v>
      </c>
      <c r="AW33" s="1">
        <v>5</v>
      </c>
      <c r="AX33" s="1">
        <v>2</v>
      </c>
      <c r="AY33" s="1">
        <v>4</v>
      </c>
      <c r="AZ33" s="1">
        <v>3</v>
      </c>
      <c r="BA33" s="1">
        <v>3</v>
      </c>
      <c r="BB33" s="1">
        <v>2</v>
      </c>
      <c r="BC33" s="1">
        <v>4</v>
      </c>
      <c r="BD33" s="1">
        <v>4</v>
      </c>
      <c r="BE33" s="1">
        <v>3</v>
      </c>
      <c r="BF33" s="1">
        <v>4</v>
      </c>
      <c r="BG33" s="1">
        <v>4</v>
      </c>
      <c r="BH33" s="1">
        <v>2</v>
      </c>
      <c r="BI33" s="1">
        <v>3</v>
      </c>
      <c r="BJ33" s="1">
        <v>3</v>
      </c>
      <c r="BK33" s="1">
        <v>3</v>
      </c>
      <c r="BL33" s="1">
        <v>3</v>
      </c>
      <c r="BM33" s="1">
        <v>127</v>
      </c>
      <c r="BN33" s="1">
        <v>80</v>
      </c>
      <c r="BO33" s="1" t="s">
        <v>121</v>
      </c>
      <c r="BP33" s="1">
        <v>1</v>
      </c>
      <c r="BQ33" s="1">
        <v>1</v>
      </c>
      <c r="BR33" s="1">
        <v>0</v>
      </c>
      <c r="BS33" s="1">
        <v>1</v>
      </c>
      <c r="BT33" s="1">
        <v>3</v>
      </c>
      <c r="BU33" s="1">
        <v>26</v>
      </c>
      <c r="BV33" s="1">
        <v>45</v>
      </c>
      <c r="BW33" s="1">
        <v>52</v>
      </c>
    </row>
    <row r="34" spans="1:75" x14ac:dyDescent="0.25">
      <c r="A34" s="29" t="s">
        <v>122</v>
      </c>
      <c r="B34" s="1"/>
      <c r="C34" s="1"/>
      <c r="D34" s="1"/>
      <c r="E34" s="83" t="s">
        <v>110</v>
      </c>
      <c r="F34" s="1">
        <v>1</v>
      </c>
      <c r="G34" s="1">
        <v>57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/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9</v>
      </c>
      <c r="BN34" s="1">
        <v>30</v>
      </c>
      <c r="BO34" s="1" t="s">
        <v>123</v>
      </c>
      <c r="BP34" s="1">
        <v>2</v>
      </c>
      <c r="BQ34" s="1">
        <v>8</v>
      </c>
      <c r="BR34" s="1">
        <v>2</v>
      </c>
      <c r="BS34" s="1">
        <v>2</v>
      </c>
      <c r="BT34" s="1">
        <v>1</v>
      </c>
      <c r="BU34" s="1">
        <v>1</v>
      </c>
      <c r="BV34" s="1">
        <v>30</v>
      </c>
      <c r="BW34" s="1">
        <v>12</v>
      </c>
    </row>
    <row r="35" spans="1:75" ht="30" x14ac:dyDescent="0.25">
      <c r="A35" s="29" t="s">
        <v>124</v>
      </c>
      <c r="B35" s="1"/>
      <c r="C35" s="1"/>
      <c r="D35" s="1"/>
      <c r="E35" s="83" t="s">
        <v>91</v>
      </c>
      <c r="F35" s="1">
        <v>1</v>
      </c>
      <c r="G35" s="1">
        <v>47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4</v>
      </c>
      <c r="O35" s="1">
        <v>3</v>
      </c>
      <c r="P35" s="1">
        <v>0</v>
      </c>
      <c r="Q35" s="1">
        <v>5</v>
      </c>
      <c r="R35" s="1">
        <v>3</v>
      </c>
      <c r="S35" s="1">
        <v>0</v>
      </c>
      <c r="T35" s="1">
        <v>5</v>
      </c>
      <c r="U35" s="1">
        <v>3</v>
      </c>
      <c r="V35" s="1">
        <v>0</v>
      </c>
      <c r="W35" s="1">
        <v>3</v>
      </c>
      <c r="X35" s="1">
        <v>0</v>
      </c>
      <c r="Y35" s="1">
        <v>0</v>
      </c>
      <c r="Z35" s="1">
        <v>5</v>
      </c>
      <c r="AA35" s="1">
        <v>2</v>
      </c>
      <c r="AB35" s="1">
        <v>0</v>
      </c>
      <c r="AC35" s="1">
        <v>5</v>
      </c>
      <c r="AD35" s="1">
        <v>2</v>
      </c>
      <c r="AE35" s="1">
        <v>0</v>
      </c>
      <c r="AF35" s="1">
        <v>0</v>
      </c>
      <c r="AG35" s="1">
        <v>0</v>
      </c>
      <c r="AH35" s="1">
        <v>1</v>
      </c>
      <c r="AI35" s="1">
        <v>0</v>
      </c>
      <c r="AJ35" s="1">
        <v>0</v>
      </c>
      <c r="AK35" s="1">
        <v>1</v>
      </c>
      <c r="AL35" s="1">
        <v>0</v>
      </c>
      <c r="AM35" s="1">
        <v>0</v>
      </c>
      <c r="AN35" s="1">
        <v>1</v>
      </c>
      <c r="AO35" s="1" t="s">
        <v>125</v>
      </c>
      <c r="AP35" s="1">
        <v>4</v>
      </c>
      <c r="AQ35" s="1">
        <v>4</v>
      </c>
      <c r="AR35" s="1">
        <v>3</v>
      </c>
      <c r="AS35" s="1">
        <v>3</v>
      </c>
      <c r="AT35" s="1">
        <v>1</v>
      </c>
      <c r="AU35" s="1">
        <v>2</v>
      </c>
      <c r="AV35" s="1">
        <v>1</v>
      </c>
      <c r="AW35" s="1">
        <v>5</v>
      </c>
      <c r="AX35" s="1">
        <v>5</v>
      </c>
      <c r="AY35" s="1">
        <v>3</v>
      </c>
      <c r="AZ35" s="1">
        <v>5</v>
      </c>
      <c r="BA35" s="1">
        <v>2</v>
      </c>
      <c r="BB35" s="1">
        <v>5</v>
      </c>
      <c r="BC35" s="1">
        <v>3</v>
      </c>
      <c r="BD35" s="1">
        <v>5</v>
      </c>
      <c r="BE35" s="1">
        <v>1</v>
      </c>
      <c r="BF35" s="1">
        <v>5</v>
      </c>
      <c r="BG35" s="1">
        <v>1</v>
      </c>
      <c r="BH35" s="1">
        <v>5</v>
      </c>
      <c r="BI35" s="1">
        <v>1</v>
      </c>
      <c r="BJ35" s="1">
        <v>5</v>
      </c>
      <c r="BK35" s="1">
        <v>1</v>
      </c>
      <c r="BL35" s="1">
        <v>5</v>
      </c>
      <c r="BM35" s="1">
        <v>8</v>
      </c>
      <c r="BN35" s="1">
        <v>23</v>
      </c>
      <c r="BO35" s="1" t="s">
        <v>94</v>
      </c>
      <c r="BP35" s="1">
        <v>10</v>
      </c>
      <c r="BQ35" s="1">
        <v>10</v>
      </c>
      <c r="BR35" s="1">
        <v>3</v>
      </c>
      <c r="BS35" s="1"/>
      <c r="BT35" s="1">
        <v>20</v>
      </c>
      <c r="BU35" s="1"/>
      <c r="BV35" s="1">
        <v>10</v>
      </c>
      <c r="BW35" s="1"/>
    </row>
    <row r="36" spans="1:75" x14ac:dyDescent="0.25">
      <c r="A36" s="29" t="s">
        <v>126</v>
      </c>
      <c r="B36" s="1"/>
      <c r="C36" s="1"/>
      <c r="D36" s="1"/>
      <c r="E36" s="83" t="s">
        <v>91</v>
      </c>
      <c r="F36" s="1">
        <v>1</v>
      </c>
      <c r="G36" s="1">
        <v>36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5</v>
      </c>
      <c r="O36" s="1">
        <v>0</v>
      </c>
      <c r="P36" s="1">
        <v>0</v>
      </c>
      <c r="Q36" s="1">
        <v>4</v>
      </c>
      <c r="R36" s="1">
        <v>0</v>
      </c>
      <c r="S36" s="1">
        <v>0</v>
      </c>
      <c r="T36" s="1">
        <v>4</v>
      </c>
      <c r="U36" s="1">
        <v>0</v>
      </c>
      <c r="V36" s="1">
        <v>0</v>
      </c>
      <c r="W36" s="1">
        <v>5</v>
      </c>
      <c r="X36" s="1">
        <v>0</v>
      </c>
      <c r="Y36" s="1">
        <v>0</v>
      </c>
      <c r="Z36" s="1">
        <v>3</v>
      </c>
      <c r="AA36" s="1">
        <v>0</v>
      </c>
      <c r="AB36" s="1">
        <v>0</v>
      </c>
      <c r="AC36" s="1">
        <v>1</v>
      </c>
      <c r="AD36" s="1">
        <v>0</v>
      </c>
      <c r="AE36" s="1">
        <v>0</v>
      </c>
      <c r="AF36" s="1">
        <v>3</v>
      </c>
      <c r="AG36" s="1">
        <v>0</v>
      </c>
      <c r="AH36" s="1">
        <v>0</v>
      </c>
      <c r="AI36" s="1">
        <v>1</v>
      </c>
      <c r="AJ36" s="1">
        <v>0</v>
      </c>
      <c r="AK36" s="1">
        <v>0</v>
      </c>
      <c r="AL36" s="1">
        <v>1</v>
      </c>
      <c r="AM36" s="1">
        <v>0</v>
      </c>
      <c r="AN36" s="1">
        <v>0</v>
      </c>
      <c r="AO36" s="1"/>
      <c r="AP36" s="1">
        <v>5</v>
      </c>
      <c r="AQ36" s="1">
        <v>2</v>
      </c>
      <c r="AR36" s="1">
        <v>5</v>
      </c>
      <c r="AS36" s="1">
        <v>5</v>
      </c>
      <c r="AT36" s="1">
        <v>4</v>
      </c>
      <c r="AU36" s="1">
        <v>1</v>
      </c>
      <c r="AV36" s="1">
        <v>1</v>
      </c>
      <c r="AW36" s="1">
        <v>5</v>
      </c>
      <c r="AX36" s="1">
        <v>0</v>
      </c>
      <c r="AY36" s="1">
        <v>3</v>
      </c>
      <c r="AZ36" s="1">
        <v>0</v>
      </c>
      <c r="BA36" s="1">
        <v>3</v>
      </c>
      <c r="BB36" s="1">
        <v>0</v>
      </c>
      <c r="BC36" s="1">
        <v>4</v>
      </c>
      <c r="BD36" s="1">
        <v>0</v>
      </c>
      <c r="BE36" s="1">
        <v>1</v>
      </c>
      <c r="BF36" s="1">
        <v>0</v>
      </c>
      <c r="BG36" s="1">
        <v>4</v>
      </c>
      <c r="BH36" s="1">
        <v>0</v>
      </c>
      <c r="BI36" s="1">
        <v>1</v>
      </c>
      <c r="BJ36" s="1">
        <v>0</v>
      </c>
      <c r="BK36" s="1">
        <v>1</v>
      </c>
      <c r="BL36" s="1">
        <v>0</v>
      </c>
      <c r="BM36" s="1">
        <v>30</v>
      </c>
      <c r="BN36" s="1">
        <v>20</v>
      </c>
      <c r="BO36" s="1" t="s">
        <v>94</v>
      </c>
      <c r="BP36" s="1">
        <v>2</v>
      </c>
      <c r="BQ36" s="1">
        <v>1</v>
      </c>
      <c r="BR36" s="1">
        <v>1</v>
      </c>
      <c r="BS36" s="1">
        <v>4</v>
      </c>
      <c r="BT36" s="1">
        <v>3</v>
      </c>
      <c r="BU36" s="1">
        <v>1</v>
      </c>
      <c r="BV36" s="1">
        <v>20</v>
      </c>
      <c r="BW36" s="1">
        <v>10</v>
      </c>
    </row>
    <row r="37" spans="1:75" x14ac:dyDescent="0.25">
      <c r="A37" s="29" t="s">
        <v>127</v>
      </c>
      <c r="B37" s="1"/>
      <c r="C37" s="1"/>
      <c r="D37" s="1"/>
      <c r="E37" s="83" t="s">
        <v>91</v>
      </c>
      <c r="F37" s="1">
        <v>0</v>
      </c>
      <c r="G37" s="1">
        <v>27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3</v>
      </c>
      <c r="O37" s="1">
        <v>0</v>
      </c>
      <c r="P37" s="1">
        <v>0</v>
      </c>
      <c r="Q37" s="1">
        <v>3</v>
      </c>
      <c r="R37" s="1">
        <v>0</v>
      </c>
      <c r="S37" s="1">
        <v>0</v>
      </c>
      <c r="T37" s="1">
        <v>3</v>
      </c>
      <c r="U37" s="1">
        <v>0</v>
      </c>
      <c r="V37" s="1">
        <v>0</v>
      </c>
      <c r="W37" s="1">
        <v>3</v>
      </c>
      <c r="X37" s="1">
        <v>0</v>
      </c>
      <c r="Y37" s="1">
        <v>0</v>
      </c>
      <c r="Z37" s="1">
        <v>2</v>
      </c>
      <c r="AA37" s="1">
        <v>0</v>
      </c>
      <c r="AB37" s="1">
        <v>0</v>
      </c>
      <c r="AC37" s="1">
        <v>3</v>
      </c>
      <c r="AD37" s="1">
        <v>0</v>
      </c>
      <c r="AE37" s="1">
        <v>0</v>
      </c>
      <c r="AF37" s="1">
        <v>4</v>
      </c>
      <c r="AG37" s="1">
        <v>0</v>
      </c>
      <c r="AH37" s="1">
        <v>0</v>
      </c>
      <c r="AI37" s="1">
        <v>2</v>
      </c>
      <c r="AJ37" s="1">
        <v>0</v>
      </c>
      <c r="AK37" s="1">
        <v>0</v>
      </c>
      <c r="AL37" s="1">
        <v>3</v>
      </c>
      <c r="AM37" s="1">
        <v>0</v>
      </c>
      <c r="AN37" s="1">
        <v>0</v>
      </c>
      <c r="AO37" s="1"/>
      <c r="AP37" s="1">
        <v>3</v>
      </c>
      <c r="AQ37" s="1">
        <v>3</v>
      </c>
      <c r="AR37" s="1">
        <v>3</v>
      </c>
      <c r="AS37" s="1">
        <v>3</v>
      </c>
      <c r="AT37" s="1">
        <v>3</v>
      </c>
      <c r="AU37" s="1">
        <v>3</v>
      </c>
      <c r="AV37" s="1">
        <v>3</v>
      </c>
      <c r="AW37" s="1">
        <v>4</v>
      </c>
      <c r="AX37" s="1">
        <v>0</v>
      </c>
      <c r="AY37" s="1">
        <v>3</v>
      </c>
      <c r="AZ37" s="1">
        <v>0</v>
      </c>
      <c r="BA37" s="1">
        <v>2</v>
      </c>
      <c r="BB37" s="1">
        <v>0</v>
      </c>
      <c r="BC37" s="1">
        <v>4</v>
      </c>
      <c r="BD37" s="1">
        <v>0</v>
      </c>
      <c r="BE37" s="1">
        <v>2</v>
      </c>
      <c r="BF37" s="1">
        <v>0</v>
      </c>
      <c r="BG37" s="1">
        <v>3</v>
      </c>
      <c r="BH37" s="1">
        <v>0</v>
      </c>
      <c r="BI37" s="1">
        <v>4</v>
      </c>
      <c r="BJ37" s="1">
        <v>0</v>
      </c>
      <c r="BK37" s="1">
        <v>3</v>
      </c>
      <c r="BL37" s="1">
        <v>0</v>
      </c>
      <c r="BM37" s="1">
        <v>7</v>
      </c>
      <c r="BN37" s="1">
        <v>5</v>
      </c>
      <c r="BO37" s="1" t="s">
        <v>94</v>
      </c>
      <c r="BP37" s="1">
        <v>10</v>
      </c>
      <c r="BQ37" s="1">
        <v>3</v>
      </c>
      <c r="BR37" s="1">
        <v>1</v>
      </c>
      <c r="BS37" s="1">
        <v>0</v>
      </c>
      <c r="BT37" s="1">
        <v>3</v>
      </c>
      <c r="BU37" s="1">
        <v>4</v>
      </c>
      <c r="BV37" s="1">
        <v>34</v>
      </c>
      <c r="BW37" s="1">
        <v>100</v>
      </c>
    </row>
    <row r="38" spans="1:75" x14ac:dyDescent="0.25">
      <c r="A38" s="29" t="s">
        <v>128</v>
      </c>
      <c r="B38" s="1"/>
      <c r="C38" s="1"/>
      <c r="D38" s="1"/>
      <c r="E38" s="83" t="s">
        <v>110</v>
      </c>
      <c r="F38" s="1">
        <v>0</v>
      </c>
      <c r="G38" s="1">
        <v>49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/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3</v>
      </c>
      <c r="BN38" s="1"/>
      <c r="BO38" s="1"/>
      <c r="BP38" s="1">
        <v>0</v>
      </c>
      <c r="BQ38" s="1">
        <v>5</v>
      </c>
      <c r="BR38" s="1">
        <v>0</v>
      </c>
      <c r="BS38" s="1">
        <v>0</v>
      </c>
      <c r="BT38" s="1">
        <v>5</v>
      </c>
      <c r="BU38" s="1">
        <v>20</v>
      </c>
      <c r="BV38" s="1">
        <v>40</v>
      </c>
      <c r="BW38" s="1">
        <v>20</v>
      </c>
    </row>
    <row r="39" spans="1:75" x14ac:dyDescent="0.25">
      <c r="A39" s="29" t="s">
        <v>383</v>
      </c>
      <c r="B39" s="1"/>
      <c r="C39" s="1"/>
      <c r="D39" s="1"/>
      <c r="E39" s="83" t="s">
        <v>91</v>
      </c>
      <c r="F39" s="1">
        <v>1</v>
      </c>
      <c r="G39" s="1">
        <v>34</v>
      </c>
      <c r="H39" s="1">
        <v>1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4</v>
      </c>
      <c r="O39" s="1">
        <v>2</v>
      </c>
      <c r="P39" s="1">
        <v>0</v>
      </c>
      <c r="Q39" s="1">
        <v>4</v>
      </c>
      <c r="R39" s="1">
        <v>2</v>
      </c>
      <c r="S39" s="1">
        <v>0</v>
      </c>
      <c r="T39" s="1">
        <v>5</v>
      </c>
      <c r="U39" s="1">
        <v>2</v>
      </c>
      <c r="V39" s="1">
        <v>0</v>
      </c>
      <c r="W39" s="1">
        <v>5</v>
      </c>
      <c r="X39" s="1">
        <v>2</v>
      </c>
      <c r="Y39" s="1">
        <v>0</v>
      </c>
      <c r="Z39" s="1">
        <v>5</v>
      </c>
      <c r="AA39" s="1">
        <v>2</v>
      </c>
      <c r="AB39" s="1">
        <v>0</v>
      </c>
      <c r="AC39" s="1">
        <v>3</v>
      </c>
      <c r="AD39" s="1">
        <v>2</v>
      </c>
      <c r="AE39" s="1">
        <v>0</v>
      </c>
      <c r="AF39" s="1">
        <v>4</v>
      </c>
      <c r="AG39" s="1">
        <v>2</v>
      </c>
      <c r="AH39" s="1">
        <v>0</v>
      </c>
      <c r="AI39" s="1">
        <v>4</v>
      </c>
      <c r="AJ39" s="1">
        <v>2</v>
      </c>
      <c r="AK39" s="1">
        <v>0</v>
      </c>
      <c r="AL39" s="1">
        <v>4</v>
      </c>
      <c r="AM39" s="1">
        <v>2</v>
      </c>
      <c r="AN39" s="1">
        <v>0</v>
      </c>
      <c r="AO39" s="1"/>
      <c r="AP39" s="1">
        <v>3</v>
      </c>
      <c r="AQ39" s="1">
        <v>3</v>
      </c>
      <c r="AR39" s="1">
        <v>3</v>
      </c>
      <c r="AS39" s="1">
        <v>4</v>
      </c>
      <c r="AT39" s="1">
        <v>4</v>
      </c>
      <c r="AU39" s="1">
        <v>2</v>
      </c>
      <c r="AV39" s="1">
        <v>2</v>
      </c>
      <c r="AW39" s="1">
        <v>3</v>
      </c>
      <c r="AX39" s="1">
        <v>4</v>
      </c>
      <c r="AY39" s="1">
        <v>3</v>
      </c>
      <c r="AZ39" s="1">
        <v>5</v>
      </c>
      <c r="BA39" s="1">
        <v>3</v>
      </c>
      <c r="BB39" s="1">
        <v>5</v>
      </c>
      <c r="BC39" s="1">
        <v>3</v>
      </c>
      <c r="BD39" s="1">
        <v>5</v>
      </c>
      <c r="BE39" s="1">
        <v>3</v>
      </c>
      <c r="BF39" s="1">
        <v>5</v>
      </c>
      <c r="BG39" s="1">
        <v>3</v>
      </c>
      <c r="BH39" s="1">
        <v>4</v>
      </c>
      <c r="BI39" s="1">
        <v>3</v>
      </c>
      <c r="BJ39" s="1">
        <v>4</v>
      </c>
      <c r="BK39" s="1">
        <v>3</v>
      </c>
      <c r="BL39" s="1">
        <v>4</v>
      </c>
      <c r="BM39" s="1">
        <v>5</v>
      </c>
      <c r="BN39" s="1">
        <v>10</v>
      </c>
      <c r="BO39" s="1" t="s">
        <v>384</v>
      </c>
      <c r="BP39" s="1">
        <v>2</v>
      </c>
      <c r="BQ39" s="1">
        <v>1</v>
      </c>
      <c r="BR39" s="1">
        <v>1</v>
      </c>
      <c r="BS39" s="1">
        <v>0</v>
      </c>
      <c r="BT39" s="1">
        <v>4</v>
      </c>
      <c r="BU39" s="1">
        <v>20</v>
      </c>
      <c r="BV39">
        <v>12</v>
      </c>
      <c r="BW39">
        <v>10</v>
      </c>
    </row>
    <row r="40" spans="1:75" x14ac:dyDescent="0.25">
      <c r="A40" s="29" t="s">
        <v>385</v>
      </c>
      <c r="B40" s="1"/>
      <c r="C40" s="1"/>
      <c r="D40" s="1"/>
      <c r="E40" s="83" t="s">
        <v>91</v>
      </c>
      <c r="F40" s="1">
        <v>1</v>
      </c>
      <c r="G40" s="1">
        <v>41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5</v>
      </c>
      <c r="O40" s="1">
        <v>2</v>
      </c>
      <c r="P40" s="1">
        <v>0</v>
      </c>
      <c r="Q40" s="1">
        <v>5</v>
      </c>
      <c r="R40" s="1">
        <v>2</v>
      </c>
      <c r="S40" s="1">
        <v>0</v>
      </c>
      <c r="T40" s="1">
        <v>5</v>
      </c>
      <c r="U40" s="1">
        <v>4</v>
      </c>
      <c r="V40" s="1">
        <v>0</v>
      </c>
      <c r="W40" s="1">
        <v>5</v>
      </c>
      <c r="X40" s="1">
        <v>0</v>
      </c>
      <c r="Y40" s="1">
        <v>0</v>
      </c>
      <c r="Z40" s="1">
        <v>5</v>
      </c>
      <c r="AA40" s="1">
        <v>3</v>
      </c>
      <c r="AB40" s="1">
        <v>0</v>
      </c>
      <c r="AC40" s="1">
        <v>5</v>
      </c>
      <c r="AD40" s="1">
        <v>3</v>
      </c>
      <c r="AE40" s="1">
        <v>0</v>
      </c>
      <c r="AF40" s="1">
        <v>5</v>
      </c>
      <c r="AG40" s="1">
        <v>3</v>
      </c>
      <c r="AH40" s="1">
        <v>0</v>
      </c>
      <c r="AI40" s="1">
        <v>5</v>
      </c>
      <c r="AJ40" s="1">
        <v>3</v>
      </c>
      <c r="AK40" s="1">
        <v>0</v>
      </c>
      <c r="AL40" s="1">
        <v>5</v>
      </c>
      <c r="AM40" s="1">
        <v>3</v>
      </c>
      <c r="AN40" s="1">
        <v>0</v>
      </c>
      <c r="AO40" s="1"/>
      <c r="AP40" s="1">
        <v>4</v>
      </c>
      <c r="AQ40" s="1">
        <v>4</v>
      </c>
      <c r="AR40" s="1">
        <v>4</v>
      </c>
      <c r="AS40" s="1">
        <v>4</v>
      </c>
      <c r="AT40" s="1">
        <v>4</v>
      </c>
      <c r="AU40" s="1">
        <v>3</v>
      </c>
      <c r="AV40" s="1">
        <v>4</v>
      </c>
      <c r="AW40" s="1">
        <v>4</v>
      </c>
      <c r="AX40" s="1">
        <v>5</v>
      </c>
      <c r="AY40" s="1">
        <v>4</v>
      </c>
      <c r="AZ40" s="1">
        <v>5</v>
      </c>
      <c r="BA40" s="1">
        <v>4</v>
      </c>
      <c r="BB40" s="1">
        <v>5</v>
      </c>
      <c r="BC40" s="1">
        <v>4</v>
      </c>
      <c r="BD40" s="1">
        <v>5</v>
      </c>
      <c r="BE40" s="1">
        <v>3</v>
      </c>
      <c r="BF40" s="1">
        <v>5</v>
      </c>
      <c r="BG40" s="1">
        <v>4</v>
      </c>
      <c r="BH40" s="1">
        <v>5</v>
      </c>
      <c r="BI40" s="1">
        <v>2</v>
      </c>
      <c r="BJ40" s="1">
        <v>5</v>
      </c>
      <c r="BK40" s="1">
        <v>3</v>
      </c>
      <c r="BL40" s="1">
        <v>5</v>
      </c>
      <c r="BM40" s="1">
        <v>7.5</v>
      </c>
      <c r="BN40" s="1">
        <v>10</v>
      </c>
      <c r="BO40" s="1" t="s">
        <v>92</v>
      </c>
      <c r="BP40" s="1">
        <v>1</v>
      </c>
      <c r="BQ40" s="1">
        <v>3</v>
      </c>
      <c r="BR40" s="1">
        <v>3</v>
      </c>
      <c r="BS40" s="1">
        <v>1</v>
      </c>
      <c r="BT40" s="1">
        <v>5</v>
      </c>
      <c r="BU40" s="1">
        <v>1</v>
      </c>
      <c r="BV40">
        <v>5</v>
      </c>
      <c r="BW40">
        <v>5</v>
      </c>
    </row>
    <row r="41" spans="1:75" x14ac:dyDescent="0.25">
      <c r="A41" s="29" t="s">
        <v>428</v>
      </c>
      <c r="B41" s="1"/>
      <c r="C41" s="1"/>
      <c r="D41" s="1"/>
      <c r="E41" s="83" t="s">
        <v>413</v>
      </c>
      <c r="F41" s="1">
        <v>1</v>
      </c>
      <c r="G41" s="1">
        <v>24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4</v>
      </c>
      <c r="O41" s="1">
        <v>3</v>
      </c>
      <c r="P41" s="1">
        <v>0</v>
      </c>
      <c r="Q41" s="1">
        <v>4</v>
      </c>
      <c r="R41" s="1">
        <v>3</v>
      </c>
      <c r="S41" s="1">
        <v>0</v>
      </c>
      <c r="T41" s="1">
        <v>2</v>
      </c>
      <c r="U41" s="1">
        <v>3</v>
      </c>
      <c r="V41" s="1">
        <v>0</v>
      </c>
      <c r="W41" s="1">
        <v>4</v>
      </c>
      <c r="X41" s="1">
        <v>4</v>
      </c>
      <c r="Y41" s="1">
        <v>0</v>
      </c>
      <c r="Z41" s="1">
        <v>5</v>
      </c>
      <c r="AA41" s="1">
        <v>4</v>
      </c>
      <c r="AB41" s="1">
        <v>0</v>
      </c>
      <c r="AC41" s="1">
        <v>4</v>
      </c>
      <c r="AD41" s="1">
        <v>4</v>
      </c>
      <c r="AE41" s="1">
        <v>0</v>
      </c>
      <c r="AF41" s="1">
        <v>2</v>
      </c>
      <c r="AG41" s="1">
        <v>4</v>
      </c>
      <c r="AH41" s="1">
        <v>0</v>
      </c>
      <c r="AI41" s="1">
        <v>5</v>
      </c>
      <c r="AJ41" s="1">
        <v>2</v>
      </c>
      <c r="AK41" s="1">
        <v>0</v>
      </c>
      <c r="AL41" s="1">
        <v>5</v>
      </c>
      <c r="AM41" s="1">
        <v>2</v>
      </c>
      <c r="AN41" s="1">
        <v>0</v>
      </c>
      <c r="AO41" s="1"/>
      <c r="AP41" s="1">
        <v>5</v>
      </c>
      <c r="AQ41" s="1">
        <v>4</v>
      </c>
      <c r="AR41" s="1">
        <v>4</v>
      </c>
      <c r="AS41" s="1">
        <v>4</v>
      </c>
      <c r="AT41" s="1">
        <v>4</v>
      </c>
      <c r="AU41" s="1">
        <v>3</v>
      </c>
      <c r="AV41" s="1">
        <v>3</v>
      </c>
      <c r="AW41" s="1">
        <v>3</v>
      </c>
      <c r="AX41" s="1">
        <v>5</v>
      </c>
      <c r="AY41" s="1">
        <v>2</v>
      </c>
      <c r="AZ41" s="1">
        <v>5</v>
      </c>
      <c r="BA41" s="1">
        <v>4</v>
      </c>
      <c r="BB41" s="1">
        <v>2</v>
      </c>
      <c r="BC41" s="1">
        <v>4</v>
      </c>
      <c r="BD41" s="1">
        <v>4</v>
      </c>
      <c r="BE41" s="1">
        <v>4</v>
      </c>
      <c r="BF41" s="1">
        <v>3</v>
      </c>
      <c r="BG41" s="1">
        <v>3</v>
      </c>
      <c r="BH41" s="1">
        <v>3</v>
      </c>
      <c r="BI41" s="1">
        <v>2</v>
      </c>
      <c r="BJ41" s="1">
        <v>5</v>
      </c>
      <c r="BK41" s="1">
        <v>2</v>
      </c>
      <c r="BL41" s="1">
        <v>5</v>
      </c>
      <c r="BM41" s="1">
        <v>3.5</v>
      </c>
      <c r="BN41" s="1">
        <v>20</v>
      </c>
      <c r="BO41" s="1" t="s">
        <v>96</v>
      </c>
      <c r="BP41" s="1">
        <v>9</v>
      </c>
      <c r="BQ41" s="1">
        <v>2</v>
      </c>
      <c r="BR41" s="1">
        <v>0</v>
      </c>
      <c r="BS41" s="1">
        <v>1</v>
      </c>
      <c r="BT41" s="1">
        <v>2</v>
      </c>
      <c r="BU41" s="1">
        <v>0</v>
      </c>
      <c r="BV41" s="1">
        <v>15</v>
      </c>
      <c r="BW41" s="1">
        <v>18</v>
      </c>
    </row>
    <row r="42" spans="1:75" x14ac:dyDescent="0.25">
      <c r="A42" s="29" t="s">
        <v>429</v>
      </c>
      <c r="B42" s="1"/>
      <c r="C42" s="1"/>
      <c r="D42" s="1"/>
      <c r="E42" s="83" t="s">
        <v>413</v>
      </c>
      <c r="F42" s="1">
        <v>1</v>
      </c>
      <c r="G42" s="1">
        <v>24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4</v>
      </c>
      <c r="O42" s="1">
        <v>3</v>
      </c>
      <c r="P42" s="1">
        <v>0</v>
      </c>
      <c r="Q42" s="1">
        <v>4</v>
      </c>
      <c r="R42" s="1">
        <v>4</v>
      </c>
      <c r="S42" s="1">
        <v>0</v>
      </c>
      <c r="T42" s="1">
        <v>4</v>
      </c>
      <c r="U42" s="1">
        <v>3</v>
      </c>
      <c r="V42" s="1">
        <v>0</v>
      </c>
      <c r="W42" s="1">
        <v>4</v>
      </c>
      <c r="X42" s="1">
        <v>4</v>
      </c>
      <c r="Y42" s="1">
        <v>0</v>
      </c>
      <c r="Z42" s="1">
        <v>3</v>
      </c>
      <c r="AA42" s="1">
        <v>0</v>
      </c>
      <c r="AB42" s="1">
        <v>1</v>
      </c>
      <c r="AC42" s="1">
        <v>3</v>
      </c>
      <c r="AD42" s="1">
        <v>1</v>
      </c>
      <c r="AE42" s="1">
        <v>0</v>
      </c>
      <c r="AF42" s="1">
        <v>3</v>
      </c>
      <c r="AG42" s="1">
        <v>1</v>
      </c>
      <c r="AH42" s="1">
        <v>0</v>
      </c>
      <c r="AI42" s="1">
        <v>4</v>
      </c>
      <c r="AJ42" s="1">
        <v>1</v>
      </c>
      <c r="AK42" s="1">
        <v>0</v>
      </c>
      <c r="AL42" s="1">
        <v>4</v>
      </c>
      <c r="AM42" s="1">
        <v>1</v>
      </c>
      <c r="AN42" s="1">
        <v>0</v>
      </c>
      <c r="AO42" s="1"/>
      <c r="AP42" s="1">
        <v>5</v>
      </c>
      <c r="AQ42" s="1">
        <v>4</v>
      </c>
      <c r="AR42" s="1">
        <v>5</v>
      </c>
      <c r="AS42" s="1">
        <v>5</v>
      </c>
      <c r="AT42" s="1">
        <v>4</v>
      </c>
      <c r="AU42" s="1">
        <v>3</v>
      </c>
      <c r="AV42" s="1">
        <v>3</v>
      </c>
      <c r="AW42" s="1">
        <v>4</v>
      </c>
      <c r="AX42" s="1">
        <v>4</v>
      </c>
      <c r="AY42" s="1">
        <v>4</v>
      </c>
      <c r="AZ42" s="1">
        <v>4</v>
      </c>
      <c r="BA42" s="1">
        <v>4</v>
      </c>
      <c r="BB42" s="1">
        <v>0</v>
      </c>
      <c r="BC42" s="1">
        <v>4</v>
      </c>
      <c r="BD42" s="1">
        <v>3</v>
      </c>
      <c r="BE42" s="1">
        <v>3</v>
      </c>
      <c r="BF42" s="1">
        <v>4</v>
      </c>
      <c r="BG42" s="1">
        <v>4</v>
      </c>
      <c r="BH42" s="1">
        <v>3</v>
      </c>
      <c r="BI42" s="1">
        <v>2</v>
      </c>
      <c r="BJ42" s="1">
        <v>0</v>
      </c>
      <c r="BK42" s="1">
        <v>2</v>
      </c>
      <c r="BL42" s="1">
        <v>0</v>
      </c>
      <c r="BM42" s="1">
        <v>1.3</v>
      </c>
      <c r="BN42" s="1">
        <v>5</v>
      </c>
      <c r="BO42" s="1" t="s">
        <v>414</v>
      </c>
      <c r="BP42" s="1">
        <v>5</v>
      </c>
      <c r="BQ42" s="1">
        <v>0</v>
      </c>
      <c r="BR42" s="1">
        <v>0</v>
      </c>
      <c r="BS42" s="1">
        <v>5</v>
      </c>
      <c r="BT42" s="1">
        <v>3</v>
      </c>
      <c r="BU42" s="1"/>
      <c r="BV42" s="1">
        <v>120</v>
      </c>
      <c r="BW42" s="1">
        <v>150</v>
      </c>
    </row>
    <row r="43" spans="1:75" x14ac:dyDescent="0.25">
      <c r="A43" s="29" t="s">
        <v>430</v>
      </c>
      <c r="B43" s="1"/>
      <c r="C43" s="1"/>
      <c r="D43" s="1"/>
      <c r="E43" s="83" t="s">
        <v>413</v>
      </c>
      <c r="F43" s="1">
        <v>0</v>
      </c>
      <c r="G43" s="1">
        <v>31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1">
        <v>3</v>
      </c>
      <c r="O43" s="1">
        <v>3</v>
      </c>
      <c r="P43" s="1">
        <v>0</v>
      </c>
      <c r="Q43" s="1">
        <v>4</v>
      </c>
      <c r="R43" s="1">
        <v>3</v>
      </c>
      <c r="S43" s="1">
        <v>0</v>
      </c>
      <c r="T43" s="1">
        <v>4</v>
      </c>
      <c r="U43" s="1">
        <v>3</v>
      </c>
      <c r="V43" s="1">
        <v>0</v>
      </c>
      <c r="W43" s="1">
        <v>4</v>
      </c>
      <c r="X43" s="1">
        <v>4</v>
      </c>
      <c r="Y43" s="1">
        <v>0</v>
      </c>
      <c r="Z43" s="1">
        <v>3</v>
      </c>
      <c r="AA43" s="1">
        <v>3</v>
      </c>
      <c r="AB43" s="1">
        <v>0</v>
      </c>
      <c r="AC43" s="1">
        <v>3</v>
      </c>
      <c r="AD43" s="1">
        <v>3</v>
      </c>
      <c r="AE43" s="1">
        <v>0</v>
      </c>
      <c r="AF43" s="1">
        <v>3</v>
      </c>
      <c r="AG43" s="1">
        <v>3</v>
      </c>
      <c r="AH43" s="1">
        <v>0</v>
      </c>
      <c r="AI43" s="1">
        <v>3</v>
      </c>
      <c r="AJ43" s="1">
        <v>3</v>
      </c>
      <c r="AK43" s="1">
        <v>0</v>
      </c>
      <c r="AL43" s="1">
        <v>3</v>
      </c>
      <c r="AM43" s="1">
        <v>3</v>
      </c>
      <c r="AN43" s="1">
        <v>0</v>
      </c>
      <c r="AO43" s="1"/>
      <c r="AP43" s="1">
        <v>0</v>
      </c>
      <c r="AQ43" s="1">
        <v>3</v>
      </c>
      <c r="AR43" s="1">
        <v>4</v>
      </c>
      <c r="AS43" s="1">
        <v>5</v>
      </c>
      <c r="AT43" s="1">
        <v>5</v>
      </c>
      <c r="AU43" s="1">
        <v>2</v>
      </c>
      <c r="AV43" s="1">
        <v>3</v>
      </c>
      <c r="AW43" s="1">
        <v>4</v>
      </c>
      <c r="AX43" s="1">
        <v>3</v>
      </c>
      <c r="AY43" s="1">
        <v>4</v>
      </c>
      <c r="AZ43" s="1">
        <v>3</v>
      </c>
      <c r="BA43" s="1">
        <v>3</v>
      </c>
      <c r="BB43" s="1">
        <v>3</v>
      </c>
      <c r="BC43" s="1">
        <v>4</v>
      </c>
      <c r="BD43" s="1">
        <v>4</v>
      </c>
      <c r="BE43" s="1">
        <v>3</v>
      </c>
      <c r="BF43" s="1">
        <v>3</v>
      </c>
      <c r="BG43" s="1">
        <v>3</v>
      </c>
      <c r="BH43" s="1">
        <v>3</v>
      </c>
      <c r="BI43" s="1">
        <v>2</v>
      </c>
      <c r="BJ43" s="1">
        <v>3</v>
      </c>
      <c r="BK43" s="1">
        <v>3</v>
      </c>
      <c r="BL43" s="1">
        <v>3</v>
      </c>
      <c r="BM43" s="1">
        <v>4.5</v>
      </c>
      <c r="BN43" s="1">
        <v>15</v>
      </c>
      <c r="BO43" s="1" t="s">
        <v>96</v>
      </c>
      <c r="BP43" s="1">
        <v>5</v>
      </c>
      <c r="BQ43" s="1">
        <v>1</v>
      </c>
      <c r="BR43" s="1">
        <v>0</v>
      </c>
      <c r="BS43" s="1">
        <v>3</v>
      </c>
      <c r="BT43" s="1">
        <v>4</v>
      </c>
      <c r="BU43" s="1">
        <v>20</v>
      </c>
      <c r="BV43" s="1">
        <v>30</v>
      </c>
      <c r="BW43" s="1">
        <v>30</v>
      </c>
    </row>
    <row r="44" spans="1:75" x14ac:dyDescent="0.25">
      <c r="A44" s="29" t="s">
        <v>431</v>
      </c>
      <c r="B44" s="1"/>
      <c r="C44" s="1"/>
      <c r="D44" s="1"/>
      <c r="E44" s="83" t="s">
        <v>413</v>
      </c>
      <c r="F44" s="1">
        <v>0</v>
      </c>
      <c r="G44" s="1">
        <v>26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4</v>
      </c>
      <c r="O44" s="1">
        <v>4</v>
      </c>
      <c r="P44" s="1">
        <v>0</v>
      </c>
      <c r="Q44" s="1">
        <v>4</v>
      </c>
      <c r="R44" s="1">
        <v>3</v>
      </c>
      <c r="S44" s="1">
        <v>0</v>
      </c>
      <c r="T44" s="1">
        <v>3</v>
      </c>
      <c r="U44" s="1">
        <v>4</v>
      </c>
      <c r="V44" s="1">
        <v>0</v>
      </c>
      <c r="W44" s="1">
        <v>5</v>
      </c>
      <c r="X44" s="1">
        <v>5</v>
      </c>
      <c r="Y44" s="1">
        <v>0</v>
      </c>
      <c r="Z44" s="1">
        <v>5</v>
      </c>
      <c r="AA44" s="1">
        <v>5</v>
      </c>
      <c r="AB44" s="1">
        <v>0</v>
      </c>
      <c r="AC44" s="1">
        <v>3</v>
      </c>
      <c r="AD44" s="1">
        <v>5</v>
      </c>
      <c r="AE44" s="1">
        <v>0</v>
      </c>
      <c r="AF44" s="1">
        <v>3</v>
      </c>
      <c r="AG44" s="1">
        <v>5</v>
      </c>
      <c r="AH44" s="1">
        <v>0</v>
      </c>
      <c r="AI44" s="1">
        <v>5</v>
      </c>
      <c r="AJ44" s="1">
        <v>4</v>
      </c>
      <c r="AK44" s="1">
        <v>0</v>
      </c>
      <c r="AL44" s="1">
        <v>5</v>
      </c>
      <c r="AM44" s="1">
        <v>4</v>
      </c>
      <c r="AN44" s="1">
        <v>0</v>
      </c>
      <c r="AO44" s="1"/>
      <c r="AP44" s="1">
        <v>5</v>
      </c>
      <c r="AQ44" s="1">
        <v>5</v>
      </c>
      <c r="AR44" s="1">
        <v>5</v>
      </c>
      <c r="AS44" s="1">
        <v>5</v>
      </c>
      <c r="AT44" s="1">
        <v>5</v>
      </c>
      <c r="AU44" s="1">
        <v>5</v>
      </c>
      <c r="AV44" s="1">
        <v>5</v>
      </c>
      <c r="AW44" s="1">
        <v>5</v>
      </c>
      <c r="AX44" s="1">
        <v>1</v>
      </c>
      <c r="AY44" s="1">
        <v>5</v>
      </c>
      <c r="AZ44" s="1">
        <v>1</v>
      </c>
      <c r="BA44" s="1">
        <v>3</v>
      </c>
      <c r="BB44" s="1">
        <v>1</v>
      </c>
      <c r="BC44" s="1">
        <v>3</v>
      </c>
      <c r="BD44" s="1">
        <v>4</v>
      </c>
      <c r="BE44" s="1">
        <v>4</v>
      </c>
      <c r="BF44" s="1">
        <v>4</v>
      </c>
      <c r="BG44" s="1">
        <v>5</v>
      </c>
      <c r="BH44" s="1">
        <v>1</v>
      </c>
      <c r="BI44" s="1">
        <v>5</v>
      </c>
      <c r="BJ44" s="1">
        <v>1</v>
      </c>
      <c r="BK44" s="1">
        <v>5</v>
      </c>
      <c r="BL44" s="1">
        <v>1</v>
      </c>
      <c r="BM44" s="1">
        <v>6</v>
      </c>
      <c r="BN44" s="1">
        <v>19</v>
      </c>
      <c r="BO44" s="1" t="s">
        <v>415</v>
      </c>
      <c r="BP44" s="1">
        <v>5</v>
      </c>
      <c r="BQ44" s="1">
        <v>2</v>
      </c>
      <c r="BR44" s="1">
        <v>1</v>
      </c>
      <c r="BS44" s="1">
        <v>0</v>
      </c>
      <c r="BT44" s="1">
        <v>3</v>
      </c>
      <c r="BU44" s="1">
        <v>4</v>
      </c>
      <c r="BV44" s="1">
        <v>25</v>
      </c>
      <c r="BW44" s="1">
        <v>10</v>
      </c>
    </row>
    <row r="45" spans="1:75" ht="30" x14ac:dyDescent="0.25">
      <c r="A45" s="29" t="s">
        <v>432</v>
      </c>
      <c r="B45" s="1"/>
      <c r="C45" s="1"/>
      <c r="D45" s="1"/>
      <c r="E45" s="83" t="s">
        <v>413</v>
      </c>
      <c r="F45" s="1">
        <v>1</v>
      </c>
      <c r="G45" s="1">
        <v>26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  <c r="N45" s="1">
        <v>3</v>
      </c>
      <c r="O45" s="1">
        <v>2</v>
      </c>
      <c r="P45" s="1">
        <v>0</v>
      </c>
      <c r="Q45" s="1">
        <v>4</v>
      </c>
      <c r="R45" s="1">
        <v>2</v>
      </c>
      <c r="S45" s="1">
        <v>0</v>
      </c>
      <c r="T45" s="1">
        <v>4</v>
      </c>
      <c r="U45" s="1">
        <v>2</v>
      </c>
      <c r="V45" s="1">
        <v>0</v>
      </c>
      <c r="W45" s="1">
        <v>4</v>
      </c>
      <c r="X45" s="1">
        <v>4</v>
      </c>
      <c r="Y45" s="1">
        <v>0</v>
      </c>
      <c r="Z45" s="1">
        <v>3</v>
      </c>
      <c r="AA45" s="1">
        <v>3</v>
      </c>
      <c r="AB45" s="1">
        <v>0</v>
      </c>
      <c r="AC45" s="1">
        <v>2</v>
      </c>
      <c r="AD45" s="1">
        <v>2</v>
      </c>
      <c r="AE45" s="1">
        <v>0</v>
      </c>
      <c r="AF45" s="1">
        <v>2</v>
      </c>
      <c r="AG45" s="1">
        <v>1</v>
      </c>
      <c r="AH45" s="1">
        <v>0</v>
      </c>
      <c r="AI45" s="1">
        <v>3</v>
      </c>
      <c r="AJ45" s="1">
        <v>1</v>
      </c>
      <c r="AK45" s="1">
        <v>0</v>
      </c>
      <c r="AL45" s="1">
        <v>3</v>
      </c>
      <c r="AM45" s="1">
        <v>1</v>
      </c>
      <c r="AN45" s="1">
        <v>0</v>
      </c>
      <c r="AO45" s="1"/>
      <c r="AP45" s="1">
        <v>5</v>
      </c>
      <c r="AQ45" s="1">
        <v>4</v>
      </c>
      <c r="AR45" s="1">
        <v>5</v>
      </c>
      <c r="AS45" s="1">
        <v>5</v>
      </c>
      <c r="AT45" s="1">
        <v>5</v>
      </c>
      <c r="AU45" s="1">
        <v>3</v>
      </c>
      <c r="AV45" s="1">
        <v>2</v>
      </c>
      <c r="AW45" s="1">
        <v>4</v>
      </c>
      <c r="AX45" s="1">
        <v>4</v>
      </c>
      <c r="AY45" s="1">
        <v>3</v>
      </c>
      <c r="AZ45" s="1">
        <v>3</v>
      </c>
      <c r="BA45" s="1">
        <v>3</v>
      </c>
      <c r="BB45" s="1">
        <v>2</v>
      </c>
      <c r="BC45" s="1">
        <v>4</v>
      </c>
      <c r="BD45" s="1">
        <v>4</v>
      </c>
      <c r="BE45" s="1">
        <v>1</v>
      </c>
      <c r="BF45" s="1">
        <v>1</v>
      </c>
      <c r="BG45" s="1">
        <v>3</v>
      </c>
      <c r="BH45" s="1">
        <v>2</v>
      </c>
      <c r="BI45" s="1">
        <v>1</v>
      </c>
      <c r="BJ45" s="1">
        <v>2</v>
      </c>
      <c r="BK45" s="1">
        <v>1</v>
      </c>
      <c r="BL45" s="1">
        <v>2</v>
      </c>
      <c r="BM45" s="1" t="s">
        <v>416</v>
      </c>
      <c r="BN45" s="1" t="s">
        <v>417</v>
      </c>
      <c r="BO45" s="1" t="s">
        <v>384</v>
      </c>
      <c r="BP45" s="1" t="s">
        <v>418</v>
      </c>
      <c r="BQ45" s="1" t="s">
        <v>419</v>
      </c>
      <c r="BR45" s="1">
        <v>0</v>
      </c>
      <c r="BS45" s="1" t="s">
        <v>420</v>
      </c>
      <c r="BT45" s="1" t="s">
        <v>420</v>
      </c>
      <c r="BU45" s="1" t="s">
        <v>421</v>
      </c>
      <c r="BV45" s="1" t="s">
        <v>422</v>
      </c>
      <c r="BW45" s="1" t="s">
        <v>423</v>
      </c>
    </row>
    <row r="46" spans="1:75" x14ac:dyDescent="0.25">
      <c r="A46" s="29" t="s">
        <v>433</v>
      </c>
      <c r="B46" s="1"/>
      <c r="C46" s="1"/>
      <c r="D46" s="1"/>
      <c r="E46" s="83" t="s">
        <v>413</v>
      </c>
      <c r="F46" s="1">
        <v>1</v>
      </c>
      <c r="G46" s="1">
        <v>23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4</v>
      </c>
      <c r="O46" s="1">
        <v>2</v>
      </c>
      <c r="P46" s="1">
        <v>0</v>
      </c>
      <c r="Q46" s="1">
        <v>5</v>
      </c>
      <c r="R46" s="1">
        <v>2</v>
      </c>
      <c r="S46" s="1">
        <v>0</v>
      </c>
      <c r="T46" s="1">
        <v>4</v>
      </c>
      <c r="U46" s="1">
        <v>1</v>
      </c>
      <c r="V46" s="1">
        <v>0</v>
      </c>
      <c r="W46" s="1">
        <v>4</v>
      </c>
      <c r="X46" s="1">
        <v>2</v>
      </c>
      <c r="Y46" s="1">
        <v>0</v>
      </c>
      <c r="Z46" s="1">
        <v>4</v>
      </c>
      <c r="AA46" s="1">
        <v>1</v>
      </c>
      <c r="AB46" s="1">
        <v>0</v>
      </c>
      <c r="AC46" s="1">
        <v>3</v>
      </c>
      <c r="AD46" s="1">
        <v>2</v>
      </c>
      <c r="AE46" s="1">
        <v>0</v>
      </c>
      <c r="AF46" s="1">
        <v>0</v>
      </c>
      <c r="AG46" s="1">
        <v>1</v>
      </c>
      <c r="AH46" s="1">
        <v>0</v>
      </c>
      <c r="AI46" s="1">
        <v>3</v>
      </c>
      <c r="AJ46" s="1">
        <v>1</v>
      </c>
      <c r="AK46" s="1">
        <v>0</v>
      </c>
      <c r="AL46" s="1">
        <v>3</v>
      </c>
      <c r="AM46" s="1">
        <v>1</v>
      </c>
      <c r="AN46" s="1">
        <v>0</v>
      </c>
      <c r="AO46" s="1"/>
      <c r="AP46" s="1">
        <v>4</v>
      </c>
      <c r="AQ46" s="1">
        <v>1</v>
      </c>
      <c r="AR46" s="1">
        <v>4</v>
      </c>
      <c r="AS46" s="1">
        <v>4</v>
      </c>
      <c r="AT46" s="1">
        <v>4</v>
      </c>
      <c r="AU46" s="1">
        <v>1</v>
      </c>
      <c r="AV46" s="1">
        <v>2</v>
      </c>
      <c r="AW46" s="1">
        <v>3</v>
      </c>
      <c r="AX46" s="1">
        <v>4</v>
      </c>
      <c r="AY46" s="1">
        <v>2</v>
      </c>
      <c r="AZ46" s="1">
        <v>3</v>
      </c>
      <c r="BA46" s="1">
        <v>2</v>
      </c>
      <c r="BB46" s="1">
        <v>4</v>
      </c>
      <c r="BC46" s="1">
        <v>4</v>
      </c>
      <c r="BD46" s="1">
        <v>2</v>
      </c>
      <c r="BE46" s="1">
        <v>4</v>
      </c>
      <c r="BF46" s="1">
        <v>4</v>
      </c>
      <c r="BG46" s="1">
        <v>5</v>
      </c>
      <c r="BH46" s="1">
        <v>1</v>
      </c>
      <c r="BI46" s="1">
        <v>3</v>
      </c>
      <c r="BJ46" s="1">
        <v>2</v>
      </c>
      <c r="BK46" s="1">
        <v>3</v>
      </c>
      <c r="BL46" s="1">
        <v>2</v>
      </c>
      <c r="BM46" s="1">
        <v>1.2</v>
      </c>
      <c r="BN46" s="1">
        <v>5</v>
      </c>
      <c r="BO46" s="1" t="s">
        <v>94</v>
      </c>
      <c r="BP46" s="1">
        <v>3</v>
      </c>
      <c r="BQ46" s="1">
        <v>0</v>
      </c>
      <c r="BR46" s="1">
        <v>0</v>
      </c>
      <c r="BS46" s="1">
        <v>0</v>
      </c>
      <c r="BT46" s="1">
        <v>0</v>
      </c>
      <c r="BU46" s="1">
        <v>30</v>
      </c>
      <c r="BV46" s="1">
        <v>30</v>
      </c>
      <c r="BW46" s="1">
        <v>30</v>
      </c>
    </row>
    <row r="47" spans="1:75" x14ac:dyDescent="0.25">
      <c r="A47" s="29" t="s">
        <v>434</v>
      </c>
      <c r="B47" s="1"/>
      <c r="C47" s="1"/>
      <c r="D47" s="1"/>
      <c r="E47" s="83" t="s">
        <v>413</v>
      </c>
      <c r="F47" s="1">
        <v>1</v>
      </c>
      <c r="G47" s="1">
        <v>23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0</v>
      </c>
      <c r="N47" s="1">
        <v>2</v>
      </c>
      <c r="O47" s="1">
        <v>2</v>
      </c>
      <c r="P47" s="1">
        <v>0</v>
      </c>
      <c r="Q47" s="1">
        <v>2</v>
      </c>
      <c r="R47" s="1">
        <v>2</v>
      </c>
      <c r="S47" s="1">
        <v>0</v>
      </c>
      <c r="T47" s="1">
        <v>3</v>
      </c>
      <c r="U47" s="1">
        <v>4</v>
      </c>
      <c r="V47" s="1">
        <v>0</v>
      </c>
      <c r="W47" s="1">
        <v>4</v>
      </c>
      <c r="X47" s="1">
        <v>4</v>
      </c>
      <c r="Y47" s="1">
        <v>0</v>
      </c>
      <c r="Z47" s="1">
        <v>4</v>
      </c>
      <c r="AA47" s="1">
        <v>4</v>
      </c>
      <c r="AB47" s="1">
        <v>0</v>
      </c>
      <c r="AC47" s="1">
        <v>4</v>
      </c>
      <c r="AD47" s="1">
        <v>4</v>
      </c>
      <c r="AE47" s="1">
        <v>0</v>
      </c>
      <c r="AF47" s="1">
        <v>4</v>
      </c>
      <c r="AG47" s="1">
        <v>4</v>
      </c>
      <c r="AH47" s="1">
        <v>0</v>
      </c>
      <c r="AI47" s="1">
        <v>5</v>
      </c>
      <c r="AJ47" s="1">
        <v>1</v>
      </c>
      <c r="AK47" s="1">
        <v>0</v>
      </c>
      <c r="AL47" s="1">
        <v>4</v>
      </c>
      <c r="AM47" s="1">
        <v>2</v>
      </c>
      <c r="AN47" s="1">
        <v>0</v>
      </c>
      <c r="AO47" s="1"/>
      <c r="AP47" s="1">
        <v>5</v>
      </c>
      <c r="AQ47" s="1">
        <v>4</v>
      </c>
      <c r="AR47" s="1">
        <v>4</v>
      </c>
      <c r="AS47" s="1">
        <v>5</v>
      </c>
      <c r="AT47" s="1">
        <v>4</v>
      </c>
      <c r="AU47" s="1">
        <v>3</v>
      </c>
      <c r="AV47" s="1">
        <v>4</v>
      </c>
      <c r="AW47" s="1">
        <v>4</v>
      </c>
      <c r="AX47" s="1">
        <v>4</v>
      </c>
      <c r="AY47" s="1">
        <v>4</v>
      </c>
      <c r="AZ47" s="1">
        <v>4</v>
      </c>
      <c r="BA47" s="1">
        <v>4</v>
      </c>
      <c r="BB47" s="1">
        <v>4</v>
      </c>
      <c r="BC47" s="1">
        <v>4</v>
      </c>
      <c r="BD47" s="1">
        <v>4</v>
      </c>
      <c r="BE47" s="1">
        <v>3</v>
      </c>
      <c r="BF47" s="1">
        <v>5</v>
      </c>
      <c r="BG47" s="1">
        <v>4</v>
      </c>
      <c r="BH47" s="1">
        <v>3</v>
      </c>
      <c r="BI47" s="1">
        <v>4</v>
      </c>
      <c r="BJ47" s="1">
        <v>4</v>
      </c>
      <c r="BK47" s="1">
        <v>4</v>
      </c>
      <c r="BL47" s="1">
        <v>4</v>
      </c>
      <c r="BM47" s="1">
        <v>12</v>
      </c>
      <c r="BN47" s="1">
        <v>50</v>
      </c>
      <c r="BO47" s="1" t="s">
        <v>424</v>
      </c>
      <c r="BP47" s="1">
        <v>3</v>
      </c>
      <c r="BQ47" s="1">
        <v>1</v>
      </c>
      <c r="BR47" s="1">
        <v>0</v>
      </c>
      <c r="BS47" s="1">
        <v>2</v>
      </c>
      <c r="BT47" s="1">
        <v>2</v>
      </c>
      <c r="BU47" s="1">
        <v>1</v>
      </c>
      <c r="BV47" s="1">
        <v>50</v>
      </c>
      <c r="BW47" s="1">
        <v>50</v>
      </c>
    </row>
    <row r="48" spans="1:75" x14ac:dyDescent="0.25">
      <c r="A48" s="29" t="s">
        <v>435</v>
      </c>
      <c r="B48" s="1"/>
      <c r="C48" s="1"/>
      <c r="D48" s="1"/>
      <c r="E48" s="83" t="s">
        <v>413</v>
      </c>
      <c r="F48" s="1">
        <v>0</v>
      </c>
      <c r="G48" s="1">
        <v>27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4</v>
      </c>
      <c r="O48" s="1">
        <v>3</v>
      </c>
      <c r="P48" s="1">
        <v>0</v>
      </c>
      <c r="Q48" s="1">
        <v>4</v>
      </c>
      <c r="R48" s="1">
        <v>3</v>
      </c>
      <c r="S48" s="1">
        <v>0</v>
      </c>
      <c r="T48" s="1">
        <v>5</v>
      </c>
      <c r="U48" s="1">
        <v>4</v>
      </c>
      <c r="V48" s="1">
        <v>0</v>
      </c>
      <c r="W48" s="1">
        <v>4</v>
      </c>
      <c r="X48" s="1">
        <v>4</v>
      </c>
      <c r="Y48" s="1">
        <v>0</v>
      </c>
      <c r="Z48" s="1">
        <v>5</v>
      </c>
      <c r="AA48" s="1">
        <v>3</v>
      </c>
      <c r="AB48" s="1">
        <v>0</v>
      </c>
      <c r="AC48" s="1">
        <v>5</v>
      </c>
      <c r="AD48" s="1">
        <v>3</v>
      </c>
      <c r="AE48" s="1">
        <v>0</v>
      </c>
      <c r="AF48" s="1">
        <v>5</v>
      </c>
      <c r="AG48" s="1">
        <v>3</v>
      </c>
      <c r="AH48" s="1">
        <v>0</v>
      </c>
      <c r="AI48" s="1">
        <v>5</v>
      </c>
      <c r="AJ48" s="1">
        <v>3</v>
      </c>
      <c r="AK48" s="1">
        <v>0</v>
      </c>
      <c r="AL48" s="1">
        <v>5</v>
      </c>
      <c r="AM48" s="1">
        <v>3</v>
      </c>
      <c r="AN48" s="1">
        <v>0</v>
      </c>
      <c r="AO48" s="1"/>
      <c r="AP48" s="1">
        <v>5</v>
      </c>
      <c r="AQ48" s="1">
        <v>5</v>
      </c>
      <c r="AR48" s="1">
        <v>5</v>
      </c>
      <c r="AS48" s="1">
        <v>5</v>
      </c>
      <c r="AT48" s="1">
        <v>3</v>
      </c>
      <c r="AU48" s="1">
        <v>3</v>
      </c>
      <c r="AV48" s="1">
        <v>3</v>
      </c>
      <c r="AW48" s="1">
        <v>5</v>
      </c>
      <c r="AX48" s="1">
        <v>5</v>
      </c>
      <c r="AY48" s="1">
        <v>5</v>
      </c>
      <c r="AZ48" s="1">
        <v>5</v>
      </c>
      <c r="BA48" s="1">
        <v>5</v>
      </c>
      <c r="BB48" s="1">
        <v>5</v>
      </c>
      <c r="BC48" s="1">
        <v>5</v>
      </c>
      <c r="BD48" s="1">
        <v>5</v>
      </c>
      <c r="BE48" s="1">
        <v>3</v>
      </c>
      <c r="BF48" s="1">
        <v>5</v>
      </c>
      <c r="BG48" s="1">
        <v>5</v>
      </c>
      <c r="BH48" s="1">
        <v>5</v>
      </c>
      <c r="BI48" s="1">
        <v>4</v>
      </c>
      <c r="BJ48" s="1">
        <v>5</v>
      </c>
      <c r="BK48" s="1">
        <v>4</v>
      </c>
      <c r="BL48" s="1">
        <v>5</v>
      </c>
      <c r="BM48" s="1">
        <v>8</v>
      </c>
      <c r="BN48" s="1">
        <v>35</v>
      </c>
      <c r="BO48" s="1" t="s">
        <v>425</v>
      </c>
      <c r="BP48" s="1">
        <v>2</v>
      </c>
      <c r="BQ48" s="1">
        <v>1</v>
      </c>
      <c r="BR48" s="1">
        <v>0</v>
      </c>
      <c r="BS48" s="1">
        <v>4</v>
      </c>
      <c r="BT48" s="1">
        <v>2</v>
      </c>
      <c r="BU48" s="1">
        <v>2</v>
      </c>
      <c r="BV48" s="1">
        <v>8</v>
      </c>
      <c r="BW48" s="1">
        <v>60</v>
      </c>
    </row>
    <row r="49" spans="1:75" x14ac:dyDescent="0.25">
      <c r="A49" s="29" t="s">
        <v>436</v>
      </c>
      <c r="B49" s="1"/>
      <c r="C49" s="1"/>
      <c r="D49" s="1"/>
      <c r="E49" s="83" t="s">
        <v>413</v>
      </c>
      <c r="F49" s="1">
        <v>1</v>
      </c>
      <c r="G49" s="1">
        <v>25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4</v>
      </c>
      <c r="O49" s="1">
        <v>2</v>
      </c>
      <c r="P49" s="1">
        <v>0</v>
      </c>
      <c r="Q49" s="1">
        <v>4</v>
      </c>
      <c r="R49" s="1">
        <v>2</v>
      </c>
      <c r="S49" s="1">
        <v>0</v>
      </c>
      <c r="T49" s="1">
        <v>5</v>
      </c>
      <c r="U49" s="1">
        <v>2</v>
      </c>
      <c r="V49" s="1">
        <v>0</v>
      </c>
      <c r="W49" s="1">
        <v>4</v>
      </c>
      <c r="X49" s="1">
        <v>3</v>
      </c>
      <c r="Y49" s="1">
        <v>0</v>
      </c>
      <c r="Z49" s="1">
        <v>5</v>
      </c>
      <c r="AA49" s="1">
        <v>1</v>
      </c>
      <c r="AB49" s="1">
        <v>0</v>
      </c>
      <c r="AC49" s="1">
        <v>3</v>
      </c>
      <c r="AD49" s="1">
        <v>3</v>
      </c>
      <c r="AE49" s="1">
        <v>0</v>
      </c>
      <c r="AF49" s="1">
        <v>4</v>
      </c>
      <c r="AG49" s="1">
        <v>2</v>
      </c>
      <c r="AH49" s="1">
        <v>0</v>
      </c>
      <c r="AI49" s="1">
        <v>4</v>
      </c>
      <c r="AJ49" s="1">
        <v>2</v>
      </c>
      <c r="AK49" s="1">
        <v>0</v>
      </c>
      <c r="AL49" s="1">
        <v>5</v>
      </c>
      <c r="AM49" s="1">
        <v>1</v>
      </c>
      <c r="AN49" s="1">
        <v>0</v>
      </c>
      <c r="AO49" s="1"/>
      <c r="AP49" s="1">
        <v>4</v>
      </c>
      <c r="AQ49" s="1">
        <v>4</v>
      </c>
      <c r="AR49" s="1">
        <v>4</v>
      </c>
      <c r="AS49" s="1">
        <v>4</v>
      </c>
      <c r="AT49" s="1">
        <v>4</v>
      </c>
      <c r="AU49" s="1">
        <v>2</v>
      </c>
      <c r="AV49" s="1">
        <v>1</v>
      </c>
      <c r="AW49" s="1">
        <v>5</v>
      </c>
      <c r="AX49" s="1">
        <v>1</v>
      </c>
      <c r="AY49" s="1">
        <v>3</v>
      </c>
      <c r="AZ49" s="1">
        <v>3</v>
      </c>
      <c r="BA49" s="1">
        <v>5</v>
      </c>
      <c r="BB49" s="1">
        <v>1</v>
      </c>
      <c r="BC49" s="1">
        <v>5</v>
      </c>
      <c r="BD49" s="1">
        <v>1</v>
      </c>
      <c r="BE49" s="1">
        <v>5</v>
      </c>
      <c r="BF49" s="1">
        <v>1</v>
      </c>
      <c r="BG49" s="1">
        <v>5</v>
      </c>
      <c r="BH49" s="1">
        <v>1</v>
      </c>
      <c r="BI49" s="1">
        <v>1</v>
      </c>
      <c r="BJ49" s="1">
        <v>5</v>
      </c>
      <c r="BK49" s="1">
        <v>1</v>
      </c>
      <c r="BL49" s="1">
        <v>5</v>
      </c>
      <c r="BM49" s="1" t="s">
        <v>426</v>
      </c>
      <c r="BN49" s="1" t="s">
        <v>427</v>
      </c>
      <c r="BO49" s="1" t="s">
        <v>96</v>
      </c>
      <c r="BP49" s="1">
        <v>15</v>
      </c>
      <c r="BQ49" s="1">
        <v>2</v>
      </c>
      <c r="BR49" s="1">
        <v>0</v>
      </c>
      <c r="BS49" s="1">
        <v>1</v>
      </c>
      <c r="BT49" s="1">
        <v>7</v>
      </c>
      <c r="BU49" s="1">
        <v>5</v>
      </c>
      <c r="BV49" s="1">
        <v>70</v>
      </c>
      <c r="BW49" s="1">
        <v>100</v>
      </c>
    </row>
    <row r="50" spans="1:75" x14ac:dyDescent="0.25">
      <c r="A50" s="29" t="s">
        <v>437</v>
      </c>
      <c r="B50" s="1"/>
      <c r="C50" s="1"/>
      <c r="D50" s="1"/>
      <c r="E50" s="83" t="s">
        <v>413</v>
      </c>
      <c r="F50" s="1">
        <v>0</v>
      </c>
      <c r="G50" s="1">
        <v>30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1">
        <v>0</v>
      </c>
      <c r="N50" s="1">
        <v>3</v>
      </c>
      <c r="O50" s="1">
        <v>2</v>
      </c>
      <c r="P50" s="1">
        <v>0</v>
      </c>
      <c r="Q50" s="1">
        <v>3</v>
      </c>
      <c r="R50" s="1">
        <v>2</v>
      </c>
      <c r="S50" s="1">
        <v>0</v>
      </c>
      <c r="T50" s="1">
        <v>5</v>
      </c>
      <c r="U50" s="1">
        <v>4</v>
      </c>
      <c r="V50" s="1">
        <v>0</v>
      </c>
      <c r="W50" s="1">
        <v>4</v>
      </c>
      <c r="X50" s="1">
        <v>4</v>
      </c>
      <c r="Y50" s="1">
        <v>0</v>
      </c>
      <c r="Z50" s="1">
        <v>4</v>
      </c>
      <c r="AA50" s="1">
        <v>4</v>
      </c>
      <c r="AB50" s="1">
        <v>0</v>
      </c>
      <c r="AC50" s="1">
        <v>5</v>
      </c>
      <c r="AD50" s="1">
        <v>4</v>
      </c>
      <c r="AE50" s="1">
        <v>0</v>
      </c>
      <c r="AF50" s="1">
        <v>3</v>
      </c>
      <c r="AG50" s="1">
        <v>3</v>
      </c>
      <c r="AH50" s="1">
        <v>0</v>
      </c>
      <c r="AI50" s="1">
        <v>2</v>
      </c>
      <c r="AJ50" s="1">
        <v>3</v>
      </c>
      <c r="AK50" s="1">
        <v>0</v>
      </c>
      <c r="AL50" s="1">
        <v>4</v>
      </c>
      <c r="AM50" s="1">
        <v>4</v>
      </c>
      <c r="AN50" s="1">
        <v>0</v>
      </c>
      <c r="AO50" s="1"/>
      <c r="AP50" s="1">
        <v>3</v>
      </c>
      <c r="AQ50" s="1">
        <v>3</v>
      </c>
      <c r="AR50" s="1">
        <v>4</v>
      </c>
      <c r="AS50" s="1">
        <v>4</v>
      </c>
      <c r="AT50" s="1">
        <v>1</v>
      </c>
      <c r="AU50" s="1">
        <v>1</v>
      </c>
      <c r="AV50" s="1">
        <v>4</v>
      </c>
      <c r="AW50" s="1">
        <v>3</v>
      </c>
      <c r="AX50" s="1">
        <v>4</v>
      </c>
      <c r="AY50" s="1">
        <v>3</v>
      </c>
      <c r="AZ50" s="1">
        <v>4</v>
      </c>
      <c r="BA50" s="1">
        <v>3</v>
      </c>
      <c r="BB50" s="1">
        <v>4</v>
      </c>
      <c r="BC50" s="1">
        <v>3</v>
      </c>
      <c r="BD50" s="1">
        <v>4</v>
      </c>
      <c r="BE50" s="1">
        <v>1</v>
      </c>
      <c r="BF50" s="1">
        <v>4</v>
      </c>
      <c r="BG50" s="1">
        <v>1</v>
      </c>
      <c r="BH50" s="1">
        <v>4</v>
      </c>
      <c r="BI50" s="1">
        <v>1</v>
      </c>
      <c r="BJ50" s="1">
        <v>4</v>
      </c>
      <c r="BK50" s="1">
        <v>1</v>
      </c>
      <c r="BL50" s="1">
        <v>4</v>
      </c>
      <c r="BM50" s="1">
        <v>200</v>
      </c>
      <c r="BN50" s="1">
        <v>180</v>
      </c>
      <c r="BO50" s="1" t="s">
        <v>96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40</v>
      </c>
      <c r="BW50" s="1">
        <v>10</v>
      </c>
    </row>
    <row r="51" spans="1:75" x14ac:dyDescent="0.25">
      <c r="A51" s="29" t="s">
        <v>438</v>
      </c>
      <c r="B51" s="1"/>
      <c r="C51" s="1"/>
      <c r="D51" s="1"/>
      <c r="E51" s="83" t="s">
        <v>413</v>
      </c>
      <c r="F51" s="1">
        <v>0</v>
      </c>
      <c r="G51" s="1">
        <v>23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5</v>
      </c>
      <c r="O51" s="1">
        <v>3</v>
      </c>
      <c r="P51" s="1">
        <v>0</v>
      </c>
      <c r="Q51" s="1">
        <v>3</v>
      </c>
      <c r="R51" s="1">
        <v>3</v>
      </c>
      <c r="S51" s="1">
        <v>0</v>
      </c>
      <c r="T51" s="1">
        <v>5</v>
      </c>
      <c r="U51" s="1">
        <v>3</v>
      </c>
      <c r="V51" s="1">
        <v>0</v>
      </c>
      <c r="W51" s="1">
        <v>5</v>
      </c>
      <c r="X51" s="1">
        <v>3</v>
      </c>
      <c r="Y51" s="1">
        <v>0</v>
      </c>
      <c r="Z51" s="1">
        <v>3</v>
      </c>
      <c r="AA51" s="1">
        <v>2</v>
      </c>
      <c r="AB51" s="1">
        <v>0</v>
      </c>
      <c r="AC51" s="1">
        <v>5</v>
      </c>
      <c r="AD51" s="1">
        <v>2</v>
      </c>
      <c r="AE51" s="1">
        <v>0</v>
      </c>
      <c r="AF51" s="1">
        <v>3</v>
      </c>
      <c r="AG51" s="1">
        <v>3</v>
      </c>
      <c r="AH51" s="1">
        <v>0</v>
      </c>
      <c r="AI51" s="1">
        <v>5</v>
      </c>
      <c r="AJ51" s="1">
        <v>2</v>
      </c>
      <c r="AK51" s="1">
        <v>0</v>
      </c>
      <c r="AL51" s="1">
        <v>5</v>
      </c>
      <c r="AM51" s="1">
        <v>2</v>
      </c>
      <c r="AN51" s="1">
        <v>0</v>
      </c>
      <c r="AO51" s="1"/>
      <c r="AP51" s="1">
        <v>4</v>
      </c>
      <c r="AQ51" s="1">
        <v>4</v>
      </c>
      <c r="AR51" s="1">
        <v>4</v>
      </c>
      <c r="AS51" s="1">
        <v>4</v>
      </c>
      <c r="AT51" s="1">
        <v>4</v>
      </c>
      <c r="AU51" s="1">
        <v>2</v>
      </c>
      <c r="AV51" s="1">
        <v>2</v>
      </c>
      <c r="AW51" s="1">
        <v>4</v>
      </c>
      <c r="AX51" s="1">
        <v>5</v>
      </c>
      <c r="AY51" s="1">
        <v>4</v>
      </c>
      <c r="AZ51" s="1">
        <v>5</v>
      </c>
      <c r="BA51" s="1">
        <v>4</v>
      </c>
      <c r="BB51" s="1">
        <v>5</v>
      </c>
      <c r="BC51" s="1">
        <v>4</v>
      </c>
      <c r="BD51" s="1">
        <v>5</v>
      </c>
      <c r="BE51" s="1">
        <v>2</v>
      </c>
      <c r="BF51" s="1">
        <v>5</v>
      </c>
      <c r="BG51" s="1">
        <v>3</v>
      </c>
      <c r="BH51" s="1">
        <v>5</v>
      </c>
      <c r="BI51" s="1">
        <v>1</v>
      </c>
      <c r="BJ51" s="1">
        <v>5</v>
      </c>
      <c r="BK51" s="1">
        <v>1</v>
      </c>
      <c r="BL51" s="1">
        <v>5</v>
      </c>
      <c r="BM51" s="1">
        <v>2.9</v>
      </c>
      <c r="BN51" s="1">
        <v>15</v>
      </c>
      <c r="BO51" s="1" t="s">
        <v>96</v>
      </c>
      <c r="BP51" s="1">
        <v>4</v>
      </c>
      <c r="BQ51" s="1">
        <v>1</v>
      </c>
      <c r="BR51" s="1">
        <v>0</v>
      </c>
      <c r="BS51" s="1">
        <v>1</v>
      </c>
      <c r="BT51" s="1">
        <v>2</v>
      </c>
      <c r="BU51" s="1">
        <v>6</v>
      </c>
      <c r="BV51" s="1">
        <v>12</v>
      </c>
      <c r="BW51" s="1">
        <v>12</v>
      </c>
    </row>
    <row r="52" spans="1:75" x14ac:dyDescent="0.25">
      <c r="A52" s="29" t="s">
        <v>456</v>
      </c>
      <c r="B52" s="1"/>
      <c r="C52" s="1"/>
      <c r="D52" s="1"/>
      <c r="E52" s="83" t="s">
        <v>413</v>
      </c>
      <c r="F52" s="83">
        <v>2</v>
      </c>
      <c r="G52" s="83">
        <v>27</v>
      </c>
      <c r="H52" s="83">
        <v>0</v>
      </c>
      <c r="I52" s="83">
        <v>0</v>
      </c>
      <c r="J52" s="83">
        <v>0</v>
      </c>
      <c r="K52" s="83">
        <v>0</v>
      </c>
      <c r="L52" s="83">
        <v>1</v>
      </c>
      <c r="M52" s="83">
        <v>0</v>
      </c>
      <c r="N52" s="83">
        <v>3</v>
      </c>
      <c r="O52" s="83">
        <v>1</v>
      </c>
      <c r="P52" s="83">
        <v>0</v>
      </c>
      <c r="Q52" s="83">
        <v>4</v>
      </c>
      <c r="R52" s="83">
        <v>3</v>
      </c>
      <c r="S52" s="83">
        <v>0</v>
      </c>
      <c r="T52" s="83">
        <v>3</v>
      </c>
      <c r="U52" s="83">
        <v>2</v>
      </c>
      <c r="V52" s="83">
        <v>0</v>
      </c>
      <c r="W52" s="83">
        <v>3</v>
      </c>
      <c r="X52" s="83">
        <v>2</v>
      </c>
      <c r="Y52" s="83">
        <v>0</v>
      </c>
      <c r="Z52" s="83">
        <v>3</v>
      </c>
      <c r="AA52" s="83">
        <v>3</v>
      </c>
      <c r="AB52" s="83">
        <v>0</v>
      </c>
      <c r="AC52" s="83">
        <v>2</v>
      </c>
      <c r="AD52" s="83">
        <v>3</v>
      </c>
      <c r="AE52" s="83">
        <v>0</v>
      </c>
      <c r="AF52" s="83">
        <v>3</v>
      </c>
      <c r="AG52" s="83">
        <v>3</v>
      </c>
      <c r="AH52" s="83">
        <v>0</v>
      </c>
      <c r="AI52" s="83">
        <v>3</v>
      </c>
      <c r="AJ52" s="83">
        <v>3</v>
      </c>
      <c r="AK52" s="83">
        <v>0</v>
      </c>
      <c r="AL52" s="83">
        <v>3</v>
      </c>
      <c r="AM52" s="83">
        <v>2</v>
      </c>
      <c r="AN52" s="83">
        <v>0</v>
      </c>
      <c r="AO52" s="83"/>
      <c r="AP52" s="83">
        <v>4</v>
      </c>
      <c r="AQ52" s="83">
        <v>3</v>
      </c>
      <c r="AR52" s="83">
        <v>4</v>
      </c>
      <c r="AS52" s="83">
        <v>4</v>
      </c>
      <c r="AT52" s="83">
        <v>4</v>
      </c>
      <c r="AU52" s="83">
        <v>4</v>
      </c>
      <c r="AV52" s="83">
        <v>3</v>
      </c>
      <c r="AW52" s="83">
        <v>4</v>
      </c>
      <c r="AX52" s="83">
        <v>5</v>
      </c>
      <c r="AY52" s="83">
        <v>3</v>
      </c>
      <c r="AZ52" s="83">
        <v>5</v>
      </c>
      <c r="BA52" s="83">
        <v>3</v>
      </c>
      <c r="BB52" s="83">
        <v>5</v>
      </c>
      <c r="BC52" s="83">
        <v>2</v>
      </c>
      <c r="BD52" s="83">
        <v>5</v>
      </c>
      <c r="BE52" s="83">
        <v>0</v>
      </c>
      <c r="BF52" s="83">
        <v>5</v>
      </c>
      <c r="BG52" s="83">
        <v>2</v>
      </c>
      <c r="BH52" s="83">
        <v>5</v>
      </c>
      <c r="BI52" s="83">
        <v>2</v>
      </c>
      <c r="BJ52" s="83">
        <v>4</v>
      </c>
      <c r="BK52" s="83">
        <v>2</v>
      </c>
      <c r="BL52" s="83">
        <v>4</v>
      </c>
      <c r="BM52" s="83">
        <v>9</v>
      </c>
      <c r="BN52" s="83">
        <v>20</v>
      </c>
      <c r="BO52" s="83" t="s">
        <v>96</v>
      </c>
      <c r="BP52" s="83">
        <v>7</v>
      </c>
      <c r="BQ52" s="83">
        <v>1</v>
      </c>
      <c r="BR52" s="83">
        <v>0</v>
      </c>
      <c r="BS52" s="83">
        <v>1</v>
      </c>
      <c r="BT52" s="83">
        <v>2</v>
      </c>
      <c r="BU52" s="83">
        <v>2</v>
      </c>
      <c r="BV52" s="83">
        <v>10</v>
      </c>
      <c r="BW52" s="83">
        <v>24</v>
      </c>
    </row>
    <row r="53" spans="1:75" x14ac:dyDescent="0.25">
      <c r="A53" s="29" t="s">
        <v>457</v>
      </c>
      <c r="B53" s="1"/>
      <c r="C53" s="1"/>
      <c r="D53" s="1"/>
      <c r="E53" s="83" t="s">
        <v>413</v>
      </c>
      <c r="F53" s="83">
        <v>2</v>
      </c>
      <c r="G53" s="83">
        <v>24</v>
      </c>
      <c r="H53" s="83">
        <v>0</v>
      </c>
      <c r="I53" s="83">
        <v>0</v>
      </c>
      <c r="J53" s="83">
        <v>0</v>
      </c>
      <c r="K53" s="83">
        <v>0</v>
      </c>
      <c r="L53" s="83">
        <v>1</v>
      </c>
      <c r="M53" s="83">
        <v>0</v>
      </c>
      <c r="N53" s="83">
        <v>4</v>
      </c>
      <c r="O53" s="83">
        <v>2</v>
      </c>
      <c r="P53" s="83">
        <v>0</v>
      </c>
      <c r="Q53" s="83">
        <v>4</v>
      </c>
      <c r="R53" s="83">
        <v>2</v>
      </c>
      <c r="S53" s="83">
        <v>0</v>
      </c>
      <c r="T53" s="83">
        <v>5</v>
      </c>
      <c r="U53" s="83">
        <v>2</v>
      </c>
      <c r="V53" s="83">
        <v>0</v>
      </c>
      <c r="W53" s="83">
        <v>5</v>
      </c>
      <c r="X53" s="83">
        <v>2</v>
      </c>
      <c r="Y53" s="83">
        <v>0</v>
      </c>
      <c r="Z53" s="83">
        <v>5</v>
      </c>
      <c r="AA53" s="83">
        <v>1</v>
      </c>
      <c r="AB53" s="83">
        <v>0</v>
      </c>
      <c r="AC53" s="83">
        <v>4</v>
      </c>
      <c r="AD53" s="83">
        <v>3</v>
      </c>
      <c r="AE53" s="83">
        <v>0</v>
      </c>
      <c r="AF53" s="83">
        <v>4</v>
      </c>
      <c r="AG53" s="83">
        <v>1</v>
      </c>
      <c r="AH53" s="83">
        <v>0</v>
      </c>
      <c r="AI53" s="83">
        <v>4</v>
      </c>
      <c r="AJ53" s="83">
        <v>1</v>
      </c>
      <c r="AK53" s="83">
        <v>0</v>
      </c>
      <c r="AL53" s="83">
        <v>4</v>
      </c>
      <c r="AM53" s="83">
        <v>1</v>
      </c>
      <c r="AN53" s="83">
        <v>0</v>
      </c>
      <c r="AO53" s="83" t="s">
        <v>461</v>
      </c>
      <c r="AP53" s="83">
        <v>4</v>
      </c>
      <c r="AQ53" s="83">
        <v>3</v>
      </c>
      <c r="AR53" s="83">
        <v>4</v>
      </c>
      <c r="AS53" s="83">
        <v>5</v>
      </c>
      <c r="AT53" s="83">
        <v>5</v>
      </c>
      <c r="AU53" s="83">
        <v>4</v>
      </c>
      <c r="AV53" s="83">
        <v>1</v>
      </c>
      <c r="AW53" s="83">
        <v>3</v>
      </c>
      <c r="AX53" s="83">
        <v>5</v>
      </c>
      <c r="AY53" s="83">
        <v>3</v>
      </c>
      <c r="AZ53" s="83">
        <v>5</v>
      </c>
      <c r="BA53" s="83">
        <v>5</v>
      </c>
      <c r="BB53" s="83">
        <v>5</v>
      </c>
      <c r="BC53" s="83">
        <v>5</v>
      </c>
      <c r="BD53" s="83">
        <v>5</v>
      </c>
      <c r="BE53" s="83">
        <v>4</v>
      </c>
      <c r="BF53" s="83">
        <v>5</v>
      </c>
      <c r="BG53" s="83">
        <v>4</v>
      </c>
      <c r="BH53" s="83">
        <v>5</v>
      </c>
      <c r="BI53" s="83">
        <v>1</v>
      </c>
      <c r="BJ53" s="83">
        <v>5</v>
      </c>
      <c r="BK53" s="83">
        <v>1</v>
      </c>
      <c r="BL53" s="83">
        <v>5</v>
      </c>
      <c r="BM53" s="83">
        <v>25</v>
      </c>
      <c r="BN53" s="83">
        <v>20</v>
      </c>
      <c r="BO53" s="83" t="s">
        <v>92</v>
      </c>
      <c r="BP53" s="83">
        <v>6</v>
      </c>
      <c r="BQ53" s="83">
        <v>2</v>
      </c>
      <c r="BR53" s="83">
        <v>0</v>
      </c>
      <c r="BS53" s="83">
        <v>3</v>
      </c>
      <c r="BT53" s="83">
        <v>2</v>
      </c>
      <c r="BU53" s="83">
        <v>4</v>
      </c>
      <c r="BV53" s="83">
        <v>40</v>
      </c>
      <c r="BW53" s="83">
        <v>15</v>
      </c>
    </row>
    <row r="54" spans="1:75" x14ac:dyDescent="0.25">
      <c r="A54" s="29" t="s">
        <v>458</v>
      </c>
      <c r="B54" s="1"/>
      <c r="C54" s="1"/>
      <c r="D54" s="1"/>
      <c r="E54" s="83" t="s">
        <v>460</v>
      </c>
      <c r="F54" s="83">
        <v>2</v>
      </c>
      <c r="G54" s="83">
        <v>22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4</v>
      </c>
      <c r="O54" s="83">
        <v>4</v>
      </c>
      <c r="P54" s="83">
        <v>0</v>
      </c>
      <c r="Q54" s="83">
        <v>4</v>
      </c>
      <c r="R54" s="83">
        <v>4</v>
      </c>
      <c r="S54" s="83">
        <v>0</v>
      </c>
      <c r="T54" s="83">
        <v>5</v>
      </c>
      <c r="U54" s="83">
        <v>3</v>
      </c>
      <c r="V54" s="83">
        <v>0</v>
      </c>
      <c r="W54" s="83">
        <v>5</v>
      </c>
      <c r="X54" s="83">
        <v>3</v>
      </c>
      <c r="Y54" s="83">
        <v>0</v>
      </c>
      <c r="Z54" s="83">
        <v>5</v>
      </c>
      <c r="AA54" s="83">
        <v>3</v>
      </c>
      <c r="AB54" s="83">
        <v>0</v>
      </c>
      <c r="AC54" s="83">
        <v>4</v>
      </c>
      <c r="AD54" s="83">
        <v>2</v>
      </c>
      <c r="AE54" s="83">
        <v>0</v>
      </c>
      <c r="AF54" s="83">
        <v>4</v>
      </c>
      <c r="AG54" s="83">
        <v>2</v>
      </c>
      <c r="AH54" s="83">
        <v>0</v>
      </c>
      <c r="AI54" s="83">
        <v>4</v>
      </c>
      <c r="AJ54" s="83">
        <v>2</v>
      </c>
      <c r="AK54" s="83">
        <v>0</v>
      </c>
      <c r="AL54" s="83">
        <v>4</v>
      </c>
      <c r="AM54" s="83">
        <v>3</v>
      </c>
      <c r="AN54" s="83">
        <v>0</v>
      </c>
      <c r="AO54" s="83"/>
      <c r="AP54" s="83">
        <v>4</v>
      </c>
      <c r="AQ54" s="83">
        <v>3</v>
      </c>
      <c r="AR54" s="83">
        <v>5</v>
      </c>
      <c r="AS54" s="83">
        <v>5</v>
      </c>
      <c r="AT54" s="83">
        <v>5</v>
      </c>
      <c r="AU54" s="83">
        <v>3</v>
      </c>
      <c r="AV54" s="83">
        <v>3</v>
      </c>
      <c r="AW54" s="83">
        <v>4</v>
      </c>
      <c r="AX54" s="83">
        <v>5</v>
      </c>
      <c r="AY54" s="83">
        <v>3</v>
      </c>
      <c r="AZ54" s="83">
        <v>5</v>
      </c>
      <c r="BA54" s="83">
        <v>3</v>
      </c>
      <c r="BB54" s="83">
        <v>5</v>
      </c>
      <c r="BC54" s="83">
        <v>3</v>
      </c>
      <c r="BD54" s="83">
        <v>5</v>
      </c>
      <c r="BE54" s="83">
        <v>2</v>
      </c>
      <c r="BF54" s="83">
        <v>5</v>
      </c>
      <c r="BG54" s="83">
        <v>3</v>
      </c>
      <c r="BH54" s="83">
        <v>5</v>
      </c>
      <c r="BI54" s="83">
        <v>2</v>
      </c>
      <c r="BJ54" s="83">
        <v>5</v>
      </c>
      <c r="BK54" s="83">
        <v>2</v>
      </c>
      <c r="BL54" s="83">
        <v>5</v>
      </c>
      <c r="BM54" s="83">
        <v>1.2</v>
      </c>
      <c r="BN54" s="83">
        <v>12</v>
      </c>
      <c r="BO54" s="83" t="s">
        <v>94</v>
      </c>
      <c r="BP54" s="83">
        <v>30</v>
      </c>
      <c r="BQ54" s="83">
        <v>12</v>
      </c>
      <c r="BR54" s="84"/>
      <c r="BS54" s="83"/>
      <c r="BT54" s="83">
        <v>10</v>
      </c>
      <c r="BU54" s="84"/>
      <c r="BV54" s="83">
        <v>50</v>
      </c>
      <c r="BW54" s="83">
        <v>80</v>
      </c>
    </row>
    <row r="55" spans="1:75" x14ac:dyDescent="0.25">
      <c r="A55" s="29" t="s">
        <v>459</v>
      </c>
      <c r="B55" s="1"/>
      <c r="C55" s="1"/>
      <c r="D55" s="1"/>
      <c r="E55" s="83" t="s">
        <v>460</v>
      </c>
      <c r="F55" s="83">
        <v>2</v>
      </c>
      <c r="G55" s="83">
        <v>25</v>
      </c>
      <c r="H55" s="83">
        <v>0</v>
      </c>
      <c r="I55" s="83">
        <v>0</v>
      </c>
      <c r="J55" s="83">
        <v>0</v>
      </c>
      <c r="K55" s="83">
        <v>0</v>
      </c>
      <c r="L55" s="83">
        <v>1</v>
      </c>
      <c r="M55" s="83">
        <v>0</v>
      </c>
      <c r="N55" s="83">
        <v>4</v>
      </c>
      <c r="O55" s="83">
        <v>2</v>
      </c>
      <c r="P55" s="83">
        <v>0</v>
      </c>
      <c r="Q55" s="83">
        <v>4</v>
      </c>
      <c r="R55" s="83">
        <v>2</v>
      </c>
      <c r="S55" s="83">
        <v>0</v>
      </c>
      <c r="T55" s="83">
        <v>4</v>
      </c>
      <c r="U55" s="83">
        <v>3</v>
      </c>
      <c r="V55" s="83">
        <v>0</v>
      </c>
      <c r="W55" s="83">
        <v>4</v>
      </c>
      <c r="X55" s="83">
        <v>2</v>
      </c>
      <c r="Y55" s="83">
        <v>0</v>
      </c>
      <c r="Z55" s="83">
        <v>5</v>
      </c>
      <c r="AA55" s="83">
        <v>1</v>
      </c>
      <c r="AB55" s="83">
        <v>0</v>
      </c>
      <c r="AC55" s="83">
        <v>4</v>
      </c>
      <c r="AD55" s="83">
        <v>3</v>
      </c>
      <c r="AE55" s="83">
        <v>0</v>
      </c>
      <c r="AF55" s="83">
        <v>4</v>
      </c>
      <c r="AG55" s="83">
        <v>3</v>
      </c>
      <c r="AH55" s="83">
        <v>0</v>
      </c>
      <c r="AI55" s="83">
        <v>4</v>
      </c>
      <c r="AJ55" s="83">
        <v>3</v>
      </c>
      <c r="AK55" s="83">
        <v>0</v>
      </c>
      <c r="AL55" s="83">
        <v>4</v>
      </c>
      <c r="AM55" s="83">
        <v>3</v>
      </c>
      <c r="AN55" s="83">
        <v>0</v>
      </c>
      <c r="AO55" s="83" t="s">
        <v>462</v>
      </c>
      <c r="AP55" s="83">
        <v>2</v>
      </c>
      <c r="AQ55" s="83">
        <v>2</v>
      </c>
      <c r="AR55" s="83">
        <v>3</v>
      </c>
      <c r="AS55" s="83">
        <v>1</v>
      </c>
      <c r="AT55" s="83">
        <v>1</v>
      </c>
      <c r="AU55" s="83">
        <v>1</v>
      </c>
      <c r="AV55" s="83">
        <v>1</v>
      </c>
      <c r="AW55" s="83">
        <v>4</v>
      </c>
      <c r="AX55" s="83">
        <v>2</v>
      </c>
      <c r="AY55" s="83">
        <v>4</v>
      </c>
      <c r="AZ55" s="83">
        <v>2</v>
      </c>
      <c r="BA55" s="83">
        <v>4</v>
      </c>
      <c r="BB55" s="83">
        <v>3</v>
      </c>
      <c r="BC55" s="83">
        <v>4</v>
      </c>
      <c r="BD55" s="83">
        <v>3</v>
      </c>
      <c r="BE55" s="83">
        <v>2</v>
      </c>
      <c r="BF55" s="83">
        <v>5</v>
      </c>
      <c r="BG55" s="83">
        <v>2</v>
      </c>
      <c r="BH55" s="83">
        <v>5</v>
      </c>
      <c r="BI55" s="83">
        <v>1</v>
      </c>
      <c r="BJ55" s="83">
        <v>5</v>
      </c>
      <c r="BK55" s="83">
        <v>1</v>
      </c>
      <c r="BL55" s="83">
        <v>5</v>
      </c>
      <c r="BM55" s="83">
        <v>3</v>
      </c>
      <c r="BN55" s="83">
        <v>15</v>
      </c>
      <c r="BO55" s="83" t="s">
        <v>94</v>
      </c>
      <c r="BP55" s="83">
        <v>2</v>
      </c>
      <c r="BQ55" s="83">
        <v>1</v>
      </c>
      <c r="BR55" s="83">
        <v>0</v>
      </c>
      <c r="BS55" s="83">
        <v>2</v>
      </c>
      <c r="BT55" s="83">
        <v>10</v>
      </c>
      <c r="BU55" s="83">
        <v>2</v>
      </c>
      <c r="BV55" s="83">
        <v>15</v>
      </c>
      <c r="BW55" s="83">
        <v>20</v>
      </c>
    </row>
    <row r="56" spans="1:75" s="101" customFormat="1" ht="30" x14ac:dyDescent="0.25">
      <c r="A56" s="100" t="s">
        <v>502</v>
      </c>
      <c r="B56" s="54"/>
      <c r="C56" s="54"/>
      <c r="D56" s="54"/>
      <c r="E56" s="54" t="s">
        <v>460</v>
      </c>
      <c r="F56" s="54">
        <v>2</v>
      </c>
      <c r="G56" s="54">
        <v>20</v>
      </c>
      <c r="H56" s="54">
        <v>0</v>
      </c>
      <c r="I56" s="54">
        <v>0</v>
      </c>
      <c r="J56" s="54">
        <v>0</v>
      </c>
      <c r="K56" s="54">
        <v>0</v>
      </c>
      <c r="L56" s="54">
        <v>1</v>
      </c>
      <c r="M56" s="54">
        <v>0</v>
      </c>
      <c r="N56" s="54">
        <v>4</v>
      </c>
      <c r="O56" s="54">
        <v>5</v>
      </c>
      <c r="P56" s="54">
        <v>0</v>
      </c>
      <c r="Q56" s="54">
        <v>5</v>
      </c>
      <c r="R56" s="54">
        <v>5</v>
      </c>
      <c r="S56" s="54">
        <v>0</v>
      </c>
      <c r="T56" s="54">
        <v>4</v>
      </c>
      <c r="U56" s="54">
        <v>4</v>
      </c>
      <c r="V56" s="54">
        <v>0</v>
      </c>
      <c r="W56" s="54">
        <v>4</v>
      </c>
      <c r="X56" s="54">
        <v>4</v>
      </c>
      <c r="Y56" s="54">
        <v>0</v>
      </c>
      <c r="Z56" s="54">
        <v>3</v>
      </c>
      <c r="AA56" s="54">
        <v>3</v>
      </c>
      <c r="AB56" s="54">
        <v>0</v>
      </c>
      <c r="AC56" s="54">
        <v>3</v>
      </c>
      <c r="AD56" s="54">
        <v>3</v>
      </c>
      <c r="AE56" s="54">
        <v>0</v>
      </c>
      <c r="AF56" s="54">
        <v>3</v>
      </c>
      <c r="AG56" s="54">
        <v>3</v>
      </c>
      <c r="AH56" s="54">
        <v>0</v>
      </c>
      <c r="AI56" s="54">
        <v>3</v>
      </c>
      <c r="AJ56" s="54">
        <v>3</v>
      </c>
      <c r="AK56" s="54">
        <v>0</v>
      </c>
      <c r="AL56" s="54">
        <v>4</v>
      </c>
      <c r="AM56" s="54">
        <v>3</v>
      </c>
      <c r="AN56" s="54">
        <v>0</v>
      </c>
      <c r="AO56" s="54"/>
      <c r="AP56" s="54">
        <v>5</v>
      </c>
      <c r="AQ56" s="54">
        <v>4</v>
      </c>
      <c r="AR56" s="54">
        <v>5</v>
      </c>
      <c r="AS56" s="54">
        <v>4</v>
      </c>
      <c r="AT56" s="54">
        <v>4</v>
      </c>
      <c r="AU56" s="54">
        <v>2</v>
      </c>
      <c r="AV56" s="54">
        <v>3</v>
      </c>
      <c r="AW56" s="54">
        <v>5</v>
      </c>
      <c r="AX56" s="54">
        <v>4</v>
      </c>
      <c r="AY56" s="54">
        <v>4</v>
      </c>
      <c r="AZ56" s="54">
        <v>4</v>
      </c>
      <c r="BA56" s="54">
        <v>4</v>
      </c>
      <c r="BB56" s="54">
        <v>3</v>
      </c>
      <c r="BC56" s="54">
        <v>4</v>
      </c>
      <c r="BD56" s="54">
        <v>4</v>
      </c>
      <c r="BE56" s="54">
        <v>3</v>
      </c>
      <c r="BF56" s="54">
        <v>4</v>
      </c>
      <c r="BG56" s="54">
        <v>2</v>
      </c>
      <c r="BH56" s="54">
        <v>4</v>
      </c>
      <c r="BI56" s="54">
        <v>3</v>
      </c>
      <c r="BJ56" s="54">
        <v>5</v>
      </c>
      <c r="BK56" s="54">
        <v>2</v>
      </c>
      <c r="BL56" s="54">
        <v>5</v>
      </c>
      <c r="BM56" s="54">
        <v>1</v>
      </c>
      <c r="BN56" s="54">
        <v>10</v>
      </c>
      <c r="BO56" s="54" t="s">
        <v>491</v>
      </c>
      <c r="BP56" s="54">
        <v>8</v>
      </c>
      <c r="BQ56" s="54">
        <v>1</v>
      </c>
      <c r="BR56" s="54">
        <v>1</v>
      </c>
      <c r="BS56" s="54">
        <v>1</v>
      </c>
      <c r="BT56" s="54">
        <v>4</v>
      </c>
      <c r="BU56" s="54">
        <v>40</v>
      </c>
      <c r="BV56" s="54">
        <v>200</v>
      </c>
      <c r="BW56" s="54">
        <v>20</v>
      </c>
    </row>
    <row r="57" spans="1:75" ht="75" x14ac:dyDescent="0.25">
      <c r="A57" s="29" t="s">
        <v>503</v>
      </c>
      <c r="B57" s="1"/>
      <c r="C57" s="1"/>
      <c r="D57" s="1"/>
      <c r="E57" s="1" t="s">
        <v>413</v>
      </c>
      <c r="F57" s="1">
        <v>1</v>
      </c>
      <c r="G57" s="1">
        <v>27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3</v>
      </c>
      <c r="O57" s="1">
        <v>3</v>
      </c>
      <c r="P57" s="1">
        <v>0</v>
      </c>
      <c r="Q57" s="1">
        <v>3</v>
      </c>
      <c r="R57" s="1">
        <v>3</v>
      </c>
      <c r="S57" s="1">
        <v>0</v>
      </c>
      <c r="T57" s="1">
        <v>4</v>
      </c>
      <c r="U57" s="1">
        <v>3</v>
      </c>
      <c r="V57" s="1">
        <v>0</v>
      </c>
      <c r="W57" s="1">
        <v>4</v>
      </c>
      <c r="X57" s="1">
        <v>3</v>
      </c>
      <c r="Y57" s="1">
        <v>0</v>
      </c>
      <c r="Z57" s="1">
        <v>2</v>
      </c>
      <c r="AA57" s="1">
        <v>2</v>
      </c>
      <c r="AB57" s="1">
        <v>0</v>
      </c>
      <c r="AC57" s="1">
        <v>2</v>
      </c>
      <c r="AD57" s="1">
        <v>2</v>
      </c>
      <c r="AE57" s="1">
        <v>0</v>
      </c>
      <c r="AF57" s="1">
        <v>3</v>
      </c>
      <c r="AG57" s="1">
        <v>3</v>
      </c>
      <c r="AH57" s="1">
        <v>0</v>
      </c>
      <c r="AI57" s="1">
        <v>2</v>
      </c>
      <c r="AJ57" s="1">
        <v>2</v>
      </c>
      <c r="AK57" s="1">
        <v>0</v>
      </c>
      <c r="AL57" s="1">
        <v>3</v>
      </c>
      <c r="AM57" s="1">
        <v>3</v>
      </c>
      <c r="AN57" s="1">
        <v>0</v>
      </c>
      <c r="AO57" s="1" t="s">
        <v>492</v>
      </c>
      <c r="AP57" s="1">
        <v>4</v>
      </c>
      <c r="AQ57" s="1">
        <v>3</v>
      </c>
      <c r="AR57" s="1">
        <v>4</v>
      </c>
      <c r="AS57" s="1">
        <v>4</v>
      </c>
      <c r="AT57" s="1">
        <v>4</v>
      </c>
      <c r="AU57" s="1">
        <v>1</v>
      </c>
      <c r="AV57" s="1">
        <v>1</v>
      </c>
      <c r="AW57" s="1">
        <v>4</v>
      </c>
      <c r="AX57" s="1">
        <v>4</v>
      </c>
      <c r="AY57" s="1">
        <v>3</v>
      </c>
      <c r="AZ57" s="1">
        <v>4</v>
      </c>
      <c r="BA57" s="1">
        <v>3</v>
      </c>
      <c r="BB57" s="1">
        <v>4</v>
      </c>
      <c r="BC57" s="1">
        <v>3</v>
      </c>
      <c r="BD57" s="1">
        <v>4</v>
      </c>
      <c r="BE57" s="1">
        <v>3</v>
      </c>
      <c r="BF57" s="1">
        <v>4</v>
      </c>
      <c r="BG57" s="1">
        <v>4</v>
      </c>
      <c r="BH57" s="1">
        <v>4</v>
      </c>
      <c r="BI57" s="1">
        <v>2</v>
      </c>
      <c r="BJ57" s="1">
        <v>2</v>
      </c>
      <c r="BK57" s="1">
        <v>2</v>
      </c>
      <c r="BL57" s="1">
        <v>2</v>
      </c>
      <c r="BM57" s="1">
        <v>25</v>
      </c>
      <c r="BN57" s="1">
        <v>60</v>
      </c>
      <c r="BO57" s="1" t="s">
        <v>96</v>
      </c>
      <c r="BP57" s="1">
        <v>5</v>
      </c>
      <c r="BQ57" s="1">
        <v>2</v>
      </c>
      <c r="BR57" s="1">
        <v>0</v>
      </c>
      <c r="BS57" s="1">
        <v>4</v>
      </c>
      <c r="BT57" s="1">
        <v>2</v>
      </c>
      <c r="BU57" s="1">
        <v>2</v>
      </c>
      <c r="BV57" s="1">
        <v>12</v>
      </c>
      <c r="BW57" s="1">
        <v>20</v>
      </c>
    </row>
    <row r="58" spans="1:75" x14ac:dyDescent="0.25">
      <c r="A58" s="29" t="s">
        <v>504</v>
      </c>
      <c r="B58" s="1"/>
      <c r="C58" s="1"/>
      <c r="D58" s="1"/>
      <c r="E58" s="1" t="s">
        <v>413</v>
      </c>
      <c r="F58" s="1">
        <v>2</v>
      </c>
      <c r="G58" s="1">
        <v>25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5</v>
      </c>
      <c r="O58" s="1">
        <v>3</v>
      </c>
      <c r="P58" s="1">
        <v>0</v>
      </c>
      <c r="Q58" s="1">
        <v>4</v>
      </c>
      <c r="R58" s="1">
        <v>3</v>
      </c>
      <c r="S58" s="1">
        <v>0</v>
      </c>
      <c r="T58" s="1">
        <v>4</v>
      </c>
      <c r="U58" s="1">
        <v>3</v>
      </c>
      <c r="V58" s="1">
        <v>0</v>
      </c>
      <c r="W58" s="1">
        <v>5</v>
      </c>
      <c r="X58" s="1">
        <v>3</v>
      </c>
      <c r="Y58" s="1">
        <v>0</v>
      </c>
      <c r="Z58" s="1">
        <v>4</v>
      </c>
      <c r="AA58" s="1">
        <v>3</v>
      </c>
      <c r="AB58" s="1">
        <v>0</v>
      </c>
      <c r="AC58" s="1">
        <v>3</v>
      </c>
      <c r="AD58" s="1">
        <v>3</v>
      </c>
      <c r="AE58" s="1">
        <v>0</v>
      </c>
      <c r="AF58" s="1">
        <v>3</v>
      </c>
      <c r="AG58" s="1">
        <v>4</v>
      </c>
      <c r="AH58" s="1">
        <v>0</v>
      </c>
      <c r="AI58" s="1">
        <v>3</v>
      </c>
      <c r="AJ58" s="1">
        <v>3</v>
      </c>
      <c r="AK58" s="1">
        <v>0</v>
      </c>
      <c r="AL58" s="1">
        <v>4</v>
      </c>
      <c r="AM58" s="1">
        <v>4</v>
      </c>
      <c r="AN58" s="1">
        <v>0</v>
      </c>
      <c r="AO58" s="1"/>
      <c r="AP58" s="1">
        <v>4</v>
      </c>
      <c r="AQ58" s="1">
        <v>4</v>
      </c>
      <c r="AR58" s="1">
        <v>4</v>
      </c>
      <c r="AS58" s="1">
        <v>5</v>
      </c>
      <c r="AT58" s="1">
        <v>5</v>
      </c>
      <c r="AU58" s="1">
        <v>2</v>
      </c>
      <c r="AV58" s="1">
        <v>3</v>
      </c>
      <c r="AW58" s="1">
        <v>4</v>
      </c>
      <c r="AX58" s="1">
        <v>2</v>
      </c>
      <c r="AY58" s="1">
        <v>4</v>
      </c>
      <c r="AZ58" s="1">
        <v>4</v>
      </c>
      <c r="BA58" s="1">
        <v>3</v>
      </c>
      <c r="BB58" s="1">
        <v>5</v>
      </c>
      <c r="BC58" s="1">
        <v>5</v>
      </c>
      <c r="BD58" s="1">
        <v>4</v>
      </c>
      <c r="BE58" s="1">
        <v>5</v>
      </c>
      <c r="BF58" s="1">
        <v>4</v>
      </c>
      <c r="BG58" s="1">
        <v>3</v>
      </c>
      <c r="BH58" s="1">
        <v>3</v>
      </c>
      <c r="BI58" s="1">
        <v>2</v>
      </c>
      <c r="BJ58" s="1">
        <v>4</v>
      </c>
      <c r="BK58" s="1">
        <v>2</v>
      </c>
      <c r="BL58" s="1">
        <v>5</v>
      </c>
      <c r="BM58" s="1">
        <v>2.5</v>
      </c>
      <c r="BN58" s="1">
        <v>10</v>
      </c>
      <c r="BO58" s="1" t="s">
        <v>96</v>
      </c>
      <c r="BP58" s="1">
        <v>2</v>
      </c>
      <c r="BQ58" s="1">
        <v>1</v>
      </c>
      <c r="BR58" s="1">
        <v>0</v>
      </c>
      <c r="BS58" s="1">
        <v>0</v>
      </c>
      <c r="BT58" s="1">
        <v>6</v>
      </c>
      <c r="BU58" s="1">
        <v>1</v>
      </c>
      <c r="BV58" s="1">
        <v>12</v>
      </c>
      <c r="BW58" s="1">
        <v>8</v>
      </c>
    </row>
    <row r="59" spans="1:75" x14ac:dyDescent="0.25">
      <c r="A59" s="29" t="s">
        <v>505</v>
      </c>
      <c r="B59" s="1"/>
      <c r="C59" s="1"/>
      <c r="D59" s="1"/>
      <c r="E59" s="1" t="s">
        <v>413</v>
      </c>
      <c r="F59" s="1">
        <v>2</v>
      </c>
      <c r="G59" s="1">
        <v>24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3</v>
      </c>
      <c r="O59" s="1">
        <v>2</v>
      </c>
      <c r="P59" s="1">
        <v>0</v>
      </c>
      <c r="Q59" s="1">
        <v>3</v>
      </c>
      <c r="R59" s="1">
        <v>2</v>
      </c>
      <c r="S59" s="1">
        <v>0</v>
      </c>
      <c r="T59" s="1">
        <v>3</v>
      </c>
      <c r="U59" s="1">
        <v>3</v>
      </c>
      <c r="V59" s="1">
        <v>0</v>
      </c>
      <c r="W59" s="1">
        <v>4</v>
      </c>
      <c r="X59" s="1">
        <v>4</v>
      </c>
      <c r="Y59" s="1">
        <v>0</v>
      </c>
      <c r="Z59" s="1">
        <v>3</v>
      </c>
      <c r="AA59" s="1">
        <v>0</v>
      </c>
      <c r="AB59" s="1">
        <v>0</v>
      </c>
      <c r="AC59" s="1">
        <v>3</v>
      </c>
      <c r="AD59" s="1">
        <v>3</v>
      </c>
      <c r="AE59" s="1">
        <v>0</v>
      </c>
      <c r="AF59" s="1">
        <v>4</v>
      </c>
      <c r="AG59" s="1">
        <v>4</v>
      </c>
      <c r="AH59" s="1">
        <v>0</v>
      </c>
      <c r="AI59" s="1">
        <v>4</v>
      </c>
      <c r="AJ59" s="1">
        <v>3</v>
      </c>
      <c r="AK59" s="1">
        <v>0</v>
      </c>
      <c r="AL59" s="1">
        <v>4</v>
      </c>
      <c r="AM59" s="1">
        <v>3</v>
      </c>
      <c r="AN59" s="1">
        <v>0</v>
      </c>
      <c r="AO59" s="1" t="s">
        <v>493</v>
      </c>
      <c r="AP59" s="1">
        <v>4</v>
      </c>
      <c r="AQ59" s="1">
        <v>3</v>
      </c>
      <c r="AR59" s="1">
        <v>4</v>
      </c>
      <c r="AS59" s="1">
        <v>5</v>
      </c>
      <c r="AT59" s="1">
        <v>5</v>
      </c>
      <c r="AU59" s="1">
        <v>3</v>
      </c>
      <c r="AV59" s="1">
        <v>2</v>
      </c>
      <c r="AW59" s="1">
        <v>4</v>
      </c>
      <c r="AX59" s="1">
        <v>4</v>
      </c>
      <c r="AY59" s="1">
        <v>4</v>
      </c>
      <c r="AZ59" s="1">
        <v>4</v>
      </c>
      <c r="BA59" s="1">
        <v>4</v>
      </c>
      <c r="BB59" s="1">
        <v>4</v>
      </c>
      <c r="BC59" s="1">
        <v>3</v>
      </c>
      <c r="BD59" s="1">
        <v>4</v>
      </c>
      <c r="BE59" s="1">
        <v>4</v>
      </c>
      <c r="BF59" s="1">
        <v>4</v>
      </c>
      <c r="BG59" s="1">
        <v>3</v>
      </c>
      <c r="BH59" s="1">
        <v>4</v>
      </c>
      <c r="BI59" s="1">
        <v>2</v>
      </c>
      <c r="BJ59" s="1">
        <v>4</v>
      </c>
      <c r="BK59" s="1">
        <v>2</v>
      </c>
      <c r="BL59" s="1">
        <v>4</v>
      </c>
      <c r="BM59" s="1">
        <v>7</v>
      </c>
      <c r="BN59" s="1">
        <v>20</v>
      </c>
      <c r="BO59" s="1" t="s">
        <v>96</v>
      </c>
      <c r="BP59" s="1">
        <v>5</v>
      </c>
      <c r="BQ59" s="1">
        <v>3</v>
      </c>
      <c r="BR59" s="1">
        <v>2</v>
      </c>
      <c r="BS59" s="1">
        <v>2</v>
      </c>
      <c r="BT59" s="1">
        <v>2</v>
      </c>
      <c r="BU59" s="1">
        <v>1</v>
      </c>
      <c r="BV59" s="1">
        <v>20</v>
      </c>
      <c r="BW59" s="1">
        <v>15</v>
      </c>
    </row>
    <row r="60" spans="1:75" x14ac:dyDescent="0.25">
      <c r="A60" s="29" t="s">
        <v>506</v>
      </c>
      <c r="B60" s="1"/>
      <c r="C60" s="1"/>
      <c r="D60" s="1"/>
      <c r="E60" s="1" t="s">
        <v>413</v>
      </c>
      <c r="F60" s="1">
        <v>1</v>
      </c>
      <c r="G60" s="1">
        <v>26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1">
        <v>0</v>
      </c>
      <c r="N60" s="1">
        <v>3</v>
      </c>
      <c r="O60" s="1">
        <v>3</v>
      </c>
      <c r="P60" s="1">
        <v>0</v>
      </c>
      <c r="Q60" s="1">
        <v>3</v>
      </c>
      <c r="R60" s="1">
        <v>0</v>
      </c>
      <c r="S60" s="1">
        <v>1</v>
      </c>
      <c r="T60" s="1">
        <v>4</v>
      </c>
      <c r="U60" s="1">
        <v>4</v>
      </c>
      <c r="V60" s="1">
        <v>0</v>
      </c>
      <c r="W60" s="1">
        <v>4</v>
      </c>
      <c r="X60" s="1">
        <v>4</v>
      </c>
      <c r="Y60" s="1">
        <v>0</v>
      </c>
      <c r="Z60" s="1">
        <v>5</v>
      </c>
      <c r="AA60" s="1">
        <v>1</v>
      </c>
      <c r="AB60" s="1">
        <v>1</v>
      </c>
      <c r="AC60" s="1">
        <v>2</v>
      </c>
      <c r="AD60" s="1">
        <v>2</v>
      </c>
      <c r="AE60" s="1">
        <v>0</v>
      </c>
      <c r="AF60" s="1">
        <v>2</v>
      </c>
      <c r="AG60" s="1">
        <v>4</v>
      </c>
      <c r="AH60" s="1">
        <v>0</v>
      </c>
      <c r="AI60" s="1">
        <v>2</v>
      </c>
      <c r="AJ60" s="1">
        <v>4</v>
      </c>
      <c r="AK60" s="1">
        <v>0</v>
      </c>
      <c r="AL60" s="1">
        <v>5</v>
      </c>
      <c r="AM60" s="1">
        <v>1</v>
      </c>
      <c r="AN60" s="1">
        <v>1</v>
      </c>
      <c r="AO60" s="1"/>
      <c r="AP60" s="1">
        <v>4</v>
      </c>
      <c r="AQ60" s="1">
        <v>4</v>
      </c>
      <c r="AR60" s="1">
        <v>4</v>
      </c>
      <c r="AS60" s="1">
        <v>5</v>
      </c>
      <c r="AT60" s="1">
        <v>3</v>
      </c>
      <c r="AU60" s="1">
        <v>2</v>
      </c>
      <c r="AV60" s="1">
        <v>1</v>
      </c>
      <c r="AW60" s="1">
        <v>4</v>
      </c>
      <c r="AX60" s="1">
        <v>1</v>
      </c>
      <c r="AY60" s="1">
        <v>2</v>
      </c>
      <c r="AZ60" s="1">
        <v>5</v>
      </c>
      <c r="BA60" s="1">
        <v>4</v>
      </c>
      <c r="BB60" s="1">
        <v>1</v>
      </c>
      <c r="BC60" s="1">
        <v>4</v>
      </c>
      <c r="BD60" s="1">
        <v>1</v>
      </c>
      <c r="BE60" s="1">
        <v>3</v>
      </c>
      <c r="BF60" s="1">
        <v>3</v>
      </c>
      <c r="BG60" s="1">
        <v>2</v>
      </c>
      <c r="BH60" s="1">
        <v>3</v>
      </c>
      <c r="BI60" s="1">
        <v>1</v>
      </c>
      <c r="BJ60" s="1">
        <v>4</v>
      </c>
      <c r="BK60" s="1">
        <v>1</v>
      </c>
      <c r="BL60" s="1">
        <v>4</v>
      </c>
      <c r="BM60" s="1">
        <v>2.5</v>
      </c>
      <c r="BN60" s="1">
        <v>10</v>
      </c>
      <c r="BO60" s="1" t="s">
        <v>94</v>
      </c>
      <c r="BP60" s="1">
        <v>5</v>
      </c>
      <c r="BQ60" s="1">
        <v>0</v>
      </c>
      <c r="BR60" s="1">
        <v>0</v>
      </c>
      <c r="BS60" s="1">
        <v>10</v>
      </c>
      <c r="BT60" s="1">
        <v>1</v>
      </c>
      <c r="BU60" s="1">
        <v>5</v>
      </c>
      <c r="BV60" s="1">
        <v>24</v>
      </c>
      <c r="BW60" s="1">
        <v>0</v>
      </c>
    </row>
    <row r="61" spans="1:75" x14ac:dyDescent="0.25">
      <c r="A61" s="29" t="s">
        <v>507</v>
      </c>
      <c r="B61" s="1"/>
      <c r="C61" s="1"/>
      <c r="D61" s="1"/>
      <c r="E61" s="1" t="s">
        <v>413</v>
      </c>
      <c r="F61" s="1">
        <v>2</v>
      </c>
      <c r="G61" s="1">
        <v>26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1</v>
      </c>
      <c r="O61" s="1">
        <v>2</v>
      </c>
      <c r="P61" s="1">
        <v>0</v>
      </c>
      <c r="Q61" s="1">
        <v>1</v>
      </c>
      <c r="R61" s="1">
        <v>3</v>
      </c>
      <c r="S61" s="1">
        <v>0</v>
      </c>
      <c r="T61" s="1">
        <v>5</v>
      </c>
      <c r="U61" s="1">
        <v>2</v>
      </c>
      <c r="V61" s="1">
        <v>0</v>
      </c>
      <c r="W61" s="1">
        <v>4</v>
      </c>
      <c r="X61" s="1">
        <v>2</v>
      </c>
      <c r="Y61" s="1">
        <v>0</v>
      </c>
      <c r="Z61" s="1">
        <v>3</v>
      </c>
      <c r="AA61" s="1">
        <v>1</v>
      </c>
      <c r="AB61" s="1">
        <v>0</v>
      </c>
      <c r="AC61" s="1">
        <v>3</v>
      </c>
      <c r="AD61" s="1">
        <v>1</v>
      </c>
      <c r="AE61" s="1">
        <v>0</v>
      </c>
      <c r="AF61" s="1">
        <v>1</v>
      </c>
      <c r="AG61" s="1">
        <v>3</v>
      </c>
      <c r="AH61" s="1">
        <v>0</v>
      </c>
      <c r="AI61" s="1">
        <v>2</v>
      </c>
      <c r="AJ61" s="1">
        <v>1</v>
      </c>
      <c r="AK61" s="1">
        <v>0</v>
      </c>
      <c r="AL61" s="1">
        <v>2</v>
      </c>
      <c r="AM61" s="1">
        <v>1</v>
      </c>
      <c r="AN61" s="1">
        <v>0</v>
      </c>
      <c r="AO61" s="1" t="s">
        <v>494</v>
      </c>
      <c r="AP61" s="1">
        <v>2</v>
      </c>
      <c r="AQ61" s="1">
        <v>2</v>
      </c>
      <c r="AR61" s="1">
        <v>2</v>
      </c>
      <c r="AS61" s="1">
        <v>2</v>
      </c>
      <c r="AT61" s="1">
        <v>2</v>
      </c>
      <c r="AU61" s="1">
        <v>1</v>
      </c>
      <c r="AV61" s="1">
        <v>1</v>
      </c>
      <c r="AW61" s="1">
        <v>2</v>
      </c>
      <c r="AX61" s="1">
        <v>3</v>
      </c>
      <c r="AY61" s="1">
        <v>2</v>
      </c>
      <c r="AZ61" s="1">
        <v>3</v>
      </c>
      <c r="BA61" s="1">
        <v>4</v>
      </c>
      <c r="BB61" s="1">
        <v>1</v>
      </c>
      <c r="BC61" s="1">
        <v>3</v>
      </c>
      <c r="BD61" s="1">
        <v>1</v>
      </c>
      <c r="BE61" s="1">
        <v>2</v>
      </c>
      <c r="BF61" s="1">
        <v>4</v>
      </c>
      <c r="BG61" s="1">
        <v>2</v>
      </c>
      <c r="BH61" s="1">
        <v>3</v>
      </c>
      <c r="BI61" s="1">
        <v>1</v>
      </c>
      <c r="BJ61" s="1">
        <v>3</v>
      </c>
      <c r="BK61" s="1">
        <v>1</v>
      </c>
      <c r="BL61" s="1">
        <v>3</v>
      </c>
      <c r="BM61" s="1">
        <v>5</v>
      </c>
      <c r="BN61" s="1">
        <v>30</v>
      </c>
      <c r="BO61" s="1" t="s">
        <v>94</v>
      </c>
      <c r="BP61" s="1">
        <v>4</v>
      </c>
      <c r="BQ61" s="1">
        <v>2</v>
      </c>
      <c r="BR61" s="1">
        <v>0</v>
      </c>
      <c r="BS61" s="1">
        <v>0</v>
      </c>
      <c r="BT61" s="1">
        <v>1</v>
      </c>
      <c r="BU61" s="1">
        <v>0</v>
      </c>
      <c r="BV61" s="1">
        <v>12</v>
      </c>
      <c r="BW61" s="1">
        <v>24</v>
      </c>
    </row>
    <row r="62" spans="1:75" x14ac:dyDescent="0.25">
      <c r="A62" s="29" t="s">
        <v>508</v>
      </c>
      <c r="B62" s="1"/>
      <c r="C62" s="1"/>
      <c r="D62" s="1"/>
      <c r="E62" s="1" t="s">
        <v>413</v>
      </c>
      <c r="F62" s="1">
        <v>2</v>
      </c>
      <c r="G62" s="1">
        <v>26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5</v>
      </c>
      <c r="O62" s="1">
        <v>4</v>
      </c>
      <c r="P62" s="1">
        <v>0</v>
      </c>
      <c r="Q62" s="1">
        <v>5</v>
      </c>
      <c r="R62" s="1">
        <v>3</v>
      </c>
      <c r="S62" s="1">
        <v>0</v>
      </c>
      <c r="T62" s="1">
        <v>5</v>
      </c>
      <c r="U62" s="1">
        <v>3</v>
      </c>
      <c r="V62" s="1">
        <v>0</v>
      </c>
      <c r="W62" s="1">
        <v>4</v>
      </c>
      <c r="X62" s="1">
        <v>3</v>
      </c>
      <c r="Y62" s="1">
        <v>0</v>
      </c>
      <c r="Z62" s="1">
        <v>4</v>
      </c>
      <c r="AA62" s="1">
        <v>2</v>
      </c>
      <c r="AB62" s="1">
        <v>0</v>
      </c>
      <c r="AC62" s="1">
        <v>4</v>
      </c>
      <c r="AD62" s="1">
        <v>2</v>
      </c>
      <c r="AE62" s="1">
        <v>0</v>
      </c>
      <c r="AF62" s="1">
        <v>4</v>
      </c>
      <c r="AG62" s="1">
        <v>2</v>
      </c>
      <c r="AH62" s="1">
        <v>0</v>
      </c>
      <c r="AI62" s="1">
        <v>4</v>
      </c>
      <c r="AJ62" s="1">
        <v>2</v>
      </c>
      <c r="AK62" s="1">
        <v>0</v>
      </c>
      <c r="AL62" s="1">
        <v>4</v>
      </c>
      <c r="AM62" s="1">
        <v>2</v>
      </c>
      <c r="AN62" s="1">
        <v>0</v>
      </c>
      <c r="AO62" s="1"/>
      <c r="AP62" s="1">
        <v>5</v>
      </c>
      <c r="AQ62" s="1">
        <v>4</v>
      </c>
      <c r="AR62" s="1">
        <v>4</v>
      </c>
      <c r="AS62" s="1">
        <v>4</v>
      </c>
      <c r="AT62" s="1">
        <v>4</v>
      </c>
      <c r="AU62" s="1">
        <v>2</v>
      </c>
      <c r="AV62" s="1">
        <v>2</v>
      </c>
      <c r="AW62" s="1">
        <v>5</v>
      </c>
      <c r="AX62" s="1">
        <v>3</v>
      </c>
      <c r="AY62" s="1">
        <v>4</v>
      </c>
      <c r="AZ62" s="1">
        <v>4</v>
      </c>
      <c r="BA62" s="1">
        <v>3</v>
      </c>
      <c r="BB62" s="1">
        <v>5</v>
      </c>
      <c r="BC62" s="1">
        <v>4</v>
      </c>
      <c r="BD62" s="1">
        <v>3</v>
      </c>
      <c r="BE62" s="1">
        <v>1</v>
      </c>
      <c r="BF62" s="1">
        <v>5</v>
      </c>
      <c r="BG62" s="1">
        <v>5</v>
      </c>
      <c r="BH62" s="1">
        <v>2</v>
      </c>
      <c r="BI62" s="1">
        <v>1</v>
      </c>
      <c r="BJ62" s="1">
        <v>4</v>
      </c>
      <c r="BK62" s="1">
        <v>1</v>
      </c>
      <c r="BL62" s="1">
        <v>4</v>
      </c>
      <c r="BM62" s="1">
        <v>12</v>
      </c>
      <c r="BN62" s="1">
        <v>60</v>
      </c>
      <c r="BO62" s="1" t="s">
        <v>115</v>
      </c>
      <c r="BP62" s="1">
        <v>3</v>
      </c>
      <c r="BQ62" s="1">
        <v>1</v>
      </c>
      <c r="BR62" s="1">
        <v>0</v>
      </c>
      <c r="BS62" s="1">
        <v>1</v>
      </c>
      <c r="BT62" s="1">
        <v>3</v>
      </c>
      <c r="BU62" s="1">
        <v>0</v>
      </c>
      <c r="BV62" s="1">
        <v>20</v>
      </c>
      <c r="BW62" s="1">
        <v>30</v>
      </c>
    </row>
    <row r="63" spans="1:75" ht="60" x14ac:dyDescent="0.25">
      <c r="A63" s="29" t="s">
        <v>509</v>
      </c>
      <c r="B63" s="1"/>
      <c r="C63" s="1"/>
      <c r="D63" s="1"/>
      <c r="E63" s="1"/>
      <c r="F63" s="1">
        <v>2</v>
      </c>
      <c r="G63" s="1">
        <v>26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1</v>
      </c>
      <c r="N63" s="1">
        <v>3</v>
      </c>
      <c r="O63" s="1">
        <v>0</v>
      </c>
      <c r="P63" s="1">
        <v>1</v>
      </c>
      <c r="Q63" s="1">
        <v>4</v>
      </c>
      <c r="R63" s="1">
        <v>3</v>
      </c>
      <c r="S63" s="1">
        <v>0</v>
      </c>
      <c r="T63" s="1">
        <v>3</v>
      </c>
      <c r="U63" s="1">
        <v>0</v>
      </c>
      <c r="V63" s="1">
        <v>1</v>
      </c>
      <c r="W63" s="1">
        <v>4</v>
      </c>
      <c r="X63" s="1">
        <v>0</v>
      </c>
      <c r="Y63" s="1">
        <v>1</v>
      </c>
      <c r="Z63" s="1">
        <v>3</v>
      </c>
      <c r="AA63" s="1">
        <v>2</v>
      </c>
      <c r="AB63" s="1">
        <v>0</v>
      </c>
      <c r="AC63" s="1">
        <v>2</v>
      </c>
      <c r="AD63" s="1">
        <v>3</v>
      </c>
      <c r="AE63" s="1">
        <v>0</v>
      </c>
      <c r="AF63" s="1">
        <v>3</v>
      </c>
      <c r="AG63" s="1">
        <v>0</v>
      </c>
      <c r="AH63" s="1">
        <v>1</v>
      </c>
      <c r="AI63" s="1">
        <v>3</v>
      </c>
      <c r="AJ63" s="1">
        <v>0</v>
      </c>
      <c r="AK63" s="1">
        <v>1</v>
      </c>
      <c r="AL63" s="1">
        <v>3</v>
      </c>
      <c r="AM63" s="1">
        <v>0</v>
      </c>
      <c r="AN63" s="1">
        <v>1</v>
      </c>
      <c r="AO63" s="1" t="s">
        <v>495</v>
      </c>
      <c r="AP63" s="1">
        <v>3</v>
      </c>
      <c r="AQ63" s="1">
        <v>3</v>
      </c>
      <c r="AR63" s="1">
        <v>4</v>
      </c>
      <c r="AS63" s="1">
        <v>4</v>
      </c>
      <c r="AT63" s="1">
        <v>3</v>
      </c>
      <c r="AU63" s="1">
        <v>1</v>
      </c>
      <c r="AV63" s="1">
        <v>2</v>
      </c>
      <c r="AW63" s="1">
        <v>4</v>
      </c>
      <c r="AX63" s="1">
        <v>3</v>
      </c>
      <c r="AY63" s="1">
        <v>3</v>
      </c>
      <c r="AZ63" s="1">
        <v>2</v>
      </c>
      <c r="BA63" s="1">
        <v>4</v>
      </c>
      <c r="BB63" s="1">
        <v>3</v>
      </c>
      <c r="BC63" s="1">
        <v>4</v>
      </c>
      <c r="BD63" s="1">
        <v>4</v>
      </c>
      <c r="BE63" s="1">
        <v>3</v>
      </c>
      <c r="BF63" s="1">
        <v>3</v>
      </c>
      <c r="BG63" s="1">
        <v>3</v>
      </c>
      <c r="BH63" s="1">
        <v>3</v>
      </c>
      <c r="BI63" s="1">
        <v>2</v>
      </c>
      <c r="BJ63" s="1">
        <v>3</v>
      </c>
      <c r="BK63" s="1">
        <v>2</v>
      </c>
      <c r="BL63" s="1">
        <v>3</v>
      </c>
      <c r="BM63" s="1">
        <v>5</v>
      </c>
      <c r="BN63" s="98">
        <v>41618</v>
      </c>
      <c r="BO63" s="1" t="s">
        <v>496</v>
      </c>
      <c r="BP63" s="1">
        <v>4</v>
      </c>
      <c r="BQ63" s="1">
        <v>0</v>
      </c>
      <c r="BR63" s="1">
        <v>0</v>
      </c>
      <c r="BS63" s="1">
        <v>1</v>
      </c>
      <c r="BT63" s="1">
        <v>2</v>
      </c>
      <c r="BU63" s="1">
        <v>3</v>
      </c>
      <c r="BV63" s="1">
        <v>14</v>
      </c>
      <c r="BW63" s="1">
        <v>10</v>
      </c>
    </row>
    <row r="64" spans="1:75" ht="90" x14ac:dyDescent="0.25">
      <c r="A64" s="29" t="s">
        <v>510</v>
      </c>
      <c r="B64" s="1"/>
      <c r="C64" s="1"/>
      <c r="D64" s="1"/>
      <c r="E64" s="1" t="s">
        <v>413</v>
      </c>
      <c r="F64" s="1">
        <v>1</v>
      </c>
      <c r="G64" s="1">
        <v>27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2</v>
      </c>
      <c r="O64" s="1">
        <v>3</v>
      </c>
      <c r="P64" s="1">
        <v>0</v>
      </c>
      <c r="Q64" s="1">
        <v>2</v>
      </c>
      <c r="R64" s="1">
        <v>2</v>
      </c>
      <c r="S64" s="1">
        <v>0</v>
      </c>
      <c r="T64" s="1">
        <v>4</v>
      </c>
      <c r="U64" s="1">
        <v>3</v>
      </c>
      <c r="V64" s="1">
        <v>0</v>
      </c>
      <c r="W64" s="1">
        <v>3</v>
      </c>
      <c r="X64" s="1">
        <v>4</v>
      </c>
      <c r="Y64" s="1">
        <v>0</v>
      </c>
      <c r="Z64" s="1">
        <v>4</v>
      </c>
      <c r="AA64" s="1">
        <v>3</v>
      </c>
      <c r="AB64" s="1">
        <v>0</v>
      </c>
      <c r="AC64" s="1">
        <v>3</v>
      </c>
      <c r="AD64" s="1">
        <v>3</v>
      </c>
      <c r="AE64" s="1">
        <v>0</v>
      </c>
      <c r="AF64" s="1">
        <v>3</v>
      </c>
      <c r="AG64" s="1">
        <v>2</v>
      </c>
      <c r="AH64" s="1">
        <v>0</v>
      </c>
      <c r="AI64" s="1">
        <v>3</v>
      </c>
      <c r="AJ64" s="1">
        <v>2</v>
      </c>
      <c r="AK64" s="1">
        <v>0</v>
      </c>
      <c r="AL64" s="1">
        <v>3</v>
      </c>
      <c r="AM64" s="1">
        <v>2</v>
      </c>
      <c r="AN64" s="1">
        <v>0</v>
      </c>
      <c r="AO64" s="1" t="s">
        <v>497</v>
      </c>
      <c r="AP64" s="1">
        <v>5</v>
      </c>
      <c r="AQ64" s="1">
        <v>4</v>
      </c>
      <c r="AR64" s="1">
        <v>4</v>
      </c>
      <c r="AS64" s="1">
        <v>5</v>
      </c>
      <c r="AT64" s="1">
        <v>4</v>
      </c>
      <c r="AU64" s="1">
        <v>1</v>
      </c>
      <c r="AV64" s="1">
        <v>3</v>
      </c>
      <c r="AW64" s="1">
        <v>5</v>
      </c>
      <c r="AX64" s="1">
        <v>3</v>
      </c>
      <c r="AY64" s="1">
        <v>4</v>
      </c>
      <c r="AZ64" s="1">
        <v>3</v>
      </c>
      <c r="BA64" s="1">
        <v>4</v>
      </c>
      <c r="BB64" s="1">
        <v>3</v>
      </c>
      <c r="BC64" s="1">
        <v>4</v>
      </c>
      <c r="BD64" s="1">
        <v>3</v>
      </c>
      <c r="BE64" s="1">
        <v>1</v>
      </c>
      <c r="BF64" s="1">
        <v>5</v>
      </c>
      <c r="BG64" s="1">
        <v>5</v>
      </c>
      <c r="BH64" s="1">
        <v>3</v>
      </c>
      <c r="BI64" s="1">
        <v>1</v>
      </c>
      <c r="BJ64" s="1">
        <v>5</v>
      </c>
      <c r="BK64" s="1">
        <v>1</v>
      </c>
      <c r="BL64" s="1">
        <v>5</v>
      </c>
      <c r="BM64" s="1">
        <v>35</v>
      </c>
      <c r="BN64" s="1">
        <v>30</v>
      </c>
      <c r="BO64" s="1" t="s">
        <v>92</v>
      </c>
      <c r="BP64" s="1">
        <v>8</v>
      </c>
      <c r="BQ64" s="1">
        <v>0</v>
      </c>
      <c r="BR64" s="1">
        <v>0</v>
      </c>
      <c r="BS64" s="1">
        <v>3</v>
      </c>
      <c r="BT64" s="1">
        <v>0</v>
      </c>
      <c r="BU64" s="1">
        <v>2</v>
      </c>
      <c r="BV64" s="1">
        <v>20</v>
      </c>
      <c r="BW64" s="1">
        <v>20</v>
      </c>
    </row>
    <row r="65" spans="1:75" ht="30" x14ac:dyDescent="0.25">
      <c r="A65" s="29" t="s">
        <v>511</v>
      </c>
      <c r="B65" s="1"/>
      <c r="C65" s="1"/>
      <c r="D65" s="1"/>
      <c r="E65" s="1" t="s">
        <v>460</v>
      </c>
      <c r="F65" s="1">
        <v>1</v>
      </c>
      <c r="G65" s="1">
        <v>22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1">
        <v>3</v>
      </c>
      <c r="O65" s="1">
        <v>1</v>
      </c>
      <c r="P65" s="1">
        <v>0</v>
      </c>
      <c r="Q65" s="1">
        <v>3</v>
      </c>
      <c r="R65" s="1">
        <v>2</v>
      </c>
      <c r="S65" s="1">
        <v>0</v>
      </c>
      <c r="T65" s="1">
        <v>3</v>
      </c>
      <c r="U65" s="1">
        <v>1</v>
      </c>
      <c r="V65" s="1">
        <v>0</v>
      </c>
      <c r="W65" s="1">
        <v>2</v>
      </c>
      <c r="X65" s="1">
        <v>2</v>
      </c>
      <c r="Y65" s="1">
        <v>0</v>
      </c>
      <c r="Z65" s="1">
        <v>1</v>
      </c>
      <c r="AA65" s="1">
        <v>1</v>
      </c>
      <c r="AB65" s="1">
        <v>0</v>
      </c>
      <c r="AC65" s="1">
        <v>0</v>
      </c>
      <c r="AD65" s="1">
        <v>1</v>
      </c>
      <c r="AE65" s="1">
        <v>0</v>
      </c>
      <c r="AF65" s="1">
        <v>1</v>
      </c>
      <c r="AG65" s="1">
        <v>1</v>
      </c>
      <c r="AH65" s="1">
        <v>0</v>
      </c>
      <c r="AI65" s="1">
        <v>1</v>
      </c>
      <c r="AJ65" s="1">
        <v>0</v>
      </c>
      <c r="AK65" s="1">
        <v>0</v>
      </c>
      <c r="AL65" s="1">
        <v>2</v>
      </c>
      <c r="AM65" s="1">
        <v>1</v>
      </c>
      <c r="AN65" s="1">
        <v>0</v>
      </c>
      <c r="AO65" s="1"/>
      <c r="AP65" s="1">
        <v>4</v>
      </c>
      <c r="AQ65" s="1">
        <v>2</v>
      </c>
      <c r="AR65" s="1">
        <v>4</v>
      </c>
      <c r="AS65" s="1">
        <v>2</v>
      </c>
      <c r="AT65" s="1">
        <v>2</v>
      </c>
      <c r="AU65" s="1">
        <v>1</v>
      </c>
      <c r="AV65" s="1">
        <v>1</v>
      </c>
      <c r="AW65" s="1">
        <v>1</v>
      </c>
      <c r="AX65" s="1">
        <v>4</v>
      </c>
      <c r="AY65" s="1">
        <v>1</v>
      </c>
      <c r="AZ65" s="1">
        <v>4</v>
      </c>
      <c r="BA65" s="1">
        <v>2</v>
      </c>
      <c r="BB65" s="1">
        <v>4</v>
      </c>
      <c r="BC65" s="1">
        <v>1</v>
      </c>
      <c r="BD65" s="1">
        <v>4</v>
      </c>
      <c r="BE65" s="1">
        <v>1</v>
      </c>
      <c r="BF65" s="1">
        <v>4</v>
      </c>
      <c r="BG65" s="1">
        <v>1</v>
      </c>
      <c r="BH65" s="1">
        <v>4</v>
      </c>
      <c r="BI65" s="1">
        <v>1</v>
      </c>
      <c r="BJ65" s="1">
        <v>4</v>
      </c>
      <c r="BK65" s="1">
        <v>1</v>
      </c>
      <c r="BL65" s="1">
        <v>4</v>
      </c>
      <c r="BM65" s="1">
        <v>4</v>
      </c>
      <c r="BN65" s="1">
        <v>14</v>
      </c>
      <c r="BO65" s="1" t="s">
        <v>415</v>
      </c>
      <c r="BP65" s="1" t="s">
        <v>498</v>
      </c>
      <c r="BQ65" s="98">
        <v>41335</v>
      </c>
      <c r="BR65" s="98">
        <v>41306</v>
      </c>
      <c r="BS65" s="99">
        <v>42278</v>
      </c>
      <c r="BT65" s="98">
        <v>41552</v>
      </c>
      <c r="BU65" s="1" t="s">
        <v>499</v>
      </c>
      <c r="BV65" s="1" t="s">
        <v>500</v>
      </c>
      <c r="BW65" s="1" t="s">
        <v>500</v>
      </c>
    </row>
    <row r="66" spans="1:75" ht="23.25" x14ac:dyDescent="0.25">
      <c r="A66" s="29" t="s">
        <v>512</v>
      </c>
      <c r="B66" s="1"/>
      <c r="C66" s="1"/>
      <c r="D66" s="1"/>
      <c r="E66" s="1" t="s">
        <v>413</v>
      </c>
      <c r="F66" s="1">
        <v>1</v>
      </c>
      <c r="G66" s="1">
        <v>26</v>
      </c>
      <c r="H66" s="1">
        <v>0</v>
      </c>
      <c r="I66" s="1">
        <v>0</v>
      </c>
      <c r="J66" s="1">
        <v>0</v>
      </c>
      <c r="K66" s="1">
        <v>0</v>
      </c>
      <c r="L66" s="1">
        <v>1</v>
      </c>
      <c r="M66" s="1">
        <v>0</v>
      </c>
      <c r="N66" s="1">
        <v>5</v>
      </c>
      <c r="O66" s="1">
        <v>3</v>
      </c>
      <c r="P66" s="1">
        <v>0</v>
      </c>
      <c r="Q66" s="1">
        <v>3</v>
      </c>
      <c r="R66" s="1">
        <v>3</v>
      </c>
      <c r="S66" s="1">
        <v>0</v>
      </c>
      <c r="T66" s="1">
        <v>4</v>
      </c>
      <c r="U66" s="1">
        <v>4</v>
      </c>
      <c r="V66" s="1">
        <v>0</v>
      </c>
      <c r="W66" s="1">
        <v>4</v>
      </c>
      <c r="X66" s="1">
        <v>2</v>
      </c>
      <c r="Y66" s="1">
        <v>0</v>
      </c>
      <c r="Z66" s="1">
        <v>5</v>
      </c>
      <c r="AA66" s="1">
        <v>4</v>
      </c>
      <c r="AB66" s="1">
        <v>0</v>
      </c>
      <c r="AC66" s="1">
        <v>4</v>
      </c>
      <c r="AD66" s="1">
        <v>3</v>
      </c>
      <c r="AE66" s="1">
        <v>0</v>
      </c>
      <c r="AF66" s="1">
        <v>4</v>
      </c>
      <c r="AG66" s="1">
        <v>3</v>
      </c>
      <c r="AH66" s="1">
        <v>0</v>
      </c>
      <c r="AI66" s="1">
        <v>4</v>
      </c>
      <c r="AJ66" s="1">
        <v>3</v>
      </c>
      <c r="AK66" s="1">
        <v>0</v>
      </c>
      <c r="AL66" s="1">
        <v>3</v>
      </c>
      <c r="AM66" s="1">
        <v>2</v>
      </c>
      <c r="AN66" s="1">
        <v>0</v>
      </c>
      <c r="AO66" s="1"/>
      <c r="AP66" s="1">
        <v>4</v>
      </c>
      <c r="AQ66" s="1">
        <v>4</v>
      </c>
      <c r="AR66" s="1">
        <v>3</v>
      </c>
      <c r="AS66" s="1">
        <v>3</v>
      </c>
      <c r="AT66" s="1">
        <v>2</v>
      </c>
      <c r="AU66" s="1">
        <v>1</v>
      </c>
      <c r="AV66" s="1">
        <v>2</v>
      </c>
      <c r="AW66" s="1">
        <v>5</v>
      </c>
      <c r="AX66" s="1">
        <v>2</v>
      </c>
      <c r="AY66" s="1">
        <v>4</v>
      </c>
      <c r="AZ66" s="1">
        <v>4</v>
      </c>
      <c r="BA66" s="1">
        <v>4</v>
      </c>
      <c r="BB66" s="1">
        <v>2</v>
      </c>
      <c r="BC66" s="1">
        <v>5</v>
      </c>
      <c r="BD66" s="1">
        <v>3</v>
      </c>
      <c r="BE66" s="1">
        <v>3</v>
      </c>
      <c r="BF66" s="1">
        <v>4</v>
      </c>
      <c r="BG66" s="1">
        <v>4</v>
      </c>
      <c r="BH66" s="1">
        <v>3</v>
      </c>
      <c r="BI66" s="1">
        <v>3</v>
      </c>
      <c r="BJ66" s="1">
        <v>5</v>
      </c>
      <c r="BK66" s="1">
        <v>2</v>
      </c>
      <c r="BL66" s="1">
        <v>5</v>
      </c>
      <c r="BM66" s="1">
        <v>2</v>
      </c>
      <c r="BN66" s="1">
        <v>10</v>
      </c>
      <c r="BO66" s="1" t="s">
        <v>501</v>
      </c>
      <c r="BP66" s="1">
        <v>2</v>
      </c>
      <c r="BQ66" s="1">
        <v>1</v>
      </c>
      <c r="BR66" s="1">
        <v>0</v>
      </c>
      <c r="BS66" s="1">
        <v>0</v>
      </c>
      <c r="BT66" s="1">
        <v>2</v>
      </c>
      <c r="BU66" s="1">
        <v>1</v>
      </c>
      <c r="BV66" s="1">
        <v>15</v>
      </c>
      <c r="BW66" s="1">
        <v>20</v>
      </c>
    </row>
  </sheetData>
  <pageMargins left="0.43307086614173229" right="0.47244094488188981" top="0.55118110236220474" bottom="0.55118110236220474" header="0.39370078740157483" footer="0.35433070866141736"/>
  <pageSetup paperSize="9" scale="75" orientation="landscape" r:id="rId1"/>
  <headerFooter>
    <oddFooter>&amp;L&amp;Z&amp;F-&amp;A&amp;R&amp;D - &amp;T;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85" zoomScaleNormal="85" workbookViewId="0"/>
  </sheetViews>
  <sheetFormatPr baseColWidth="10" defaultColWidth="9.140625" defaultRowHeight="15" x14ac:dyDescent="0.25"/>
  <cols>
    <col min="1" max="1" width="21.5703125" customWidth="1"/>
    <col min="4" max="5" width="6.5703125" customWidth="1"/>
    <col min="6" max="6" width="8.28515625" customWidth="1"/>
  </cols>
  <sheetData>
    <row r="1" spans="1:6" ht="16.5" thickBot="1" x14ac:dyDescent="0.3">
      <c r="A1" s="74" t="s">
        <v>200</v>
      </c>
      <c r="B1" s="75" t="s">
        <v>100</v>
      </c>
      <c r="C1" s="76" t="s">
        <v>101</v>
      </c>
      <c r="D1" s="77" t="s">
        <v>102</v>
      </c>
      <c r="E1" s="78" t="s">
        <v>103</v>
      </c>
      <c r="F1" s="79" t="s">
        <v>104</v>
      </c>
    </row>
    <row r="2" spans="1:6" ht="15.75" x14ac:dyDescent="0.25">
      <c r="A2" s="73" t="s">
        <v>276</v>
      </c>
      <c r="B2" s="4"/>
      <c r="C2" s="8">
        <v>16</v>
      </c>
      <c r="D2" s="10"/>
      <c r="E2" s="10"/>
      <c r="F2" s="17"/>
    </row>
    <row r="3" spans="1:6" ht="15.75" x14ac:dyDescent="0.25">
      <c r="A3" s="54" t="s">
        <v>277</v>
      </c>
      <c r="B3" s="4">
        <v>0.625</v>
      </c>
      <c r="C3" s="8">
        <v>16</v>
      </c>
      <c r="D3" s="10">
        <v>0</v>
      </c>
      <c r="E3" s="10">
        <v>1</v>
      </c>
      <c r="F3" s="17">
        <v>0.5</v>
      </c>
    </row>
    <row r="4" spans="1:6" ht="15.75" x14ac:dyDescent="0.25">
      <c r="A4" s="54" t="s">
        <v>352</v>
      </c>
      <c r="B4" s="4"/>
      <c r="C4" s="8"/>
      <c r="D4" s="10"/>
      <c r="E4" s="10"/>
      <c r="F4" s="17"/>
    </row>
    <row r="5" spans="1:6" ht="15.75" x14ac:dyDescent="0.25">
      <c r="A5" s="54" t="s">
        <v>278</v>
      </c>
      <c r="B5" s="4">
        <v>25.5</v>
      </c>
      <c r="C5" s="8">
        <v>16</v>
      </c>
      <c r="D5" s="10">
        <v>22</v>
      </c>
      <c r="E5" s="10">
        <v>31</v>
      </c>
      <c r="F5" s="17">
        <v>2.5819888974716112</v>
      </c>
    </row>
    <row r="6" spans="1:6" ht="15.75" x14ac:dyDescent="0.25">
      <c r="A6" s="54" t="s">
        <v>350</v>
      </c>
      <c r="B6" s="4"/>
      <c r="C6" s="8"/>
      <c r="D6" s="10"/>
      <c r="E6" s="10"/>
      <c r="F6" s="17"/>
    </row>
    <row r="7" spans="1:6" ht="15.75" x14ac:dyDescent="0.25">
      <c r="A7" s="54" t="s">
        <v>279</v>
      </c>
      <c r="B7" s="18">
        <v>0</v>
      </c>
      <c r="C7" s="19">
        <v>16</v>
      </c>
      <c r="D7" s="20">
        <v>0</v>
      </c>
      <c r="E7" s="20">
        <v>0</v>
      </c>
      <c r="F7" s="21">
        <v>0</v>
      </c>
    </row>
    <row r="8" spans="1:6" ht="15.75" x14ac:dyDescent="0.25">
      <c r="A8" s="54" t="s">
        <v>280</v>
      </c>
      <c r="B8" s="18">
        <v>0</v>
      </c>
      <c r="C8" s="19">
        <v>16</v>
      </c>
      <c r="D8" s="20">
        <v>0</v>
      </c>
      <c r="E8" s="20">
        <v>0</v>
      </c>
      <c r="F8" s="21">
        <v>0</v>
      </c>
    </row>
    <row r="9" spans="1:6" ht="15.75" x14ac:dyDescent="0.25">
      <c r="A9" s="54" t="s">
        <v>281</v>
      </c>
      <c r="B9" s="18">
        <v>0</v>
      </c>
      <c r="C9" s="19">
        <v>16</v>
      </c>
      <c r="D9" s="20">
        <v>0</v>
      </c>
      <c r="E9" s="20">
        <v>0</v>
      </c>
      <c r="F9" s="21">
        <v>0</v>
      </c>
    </row>
    <row r="10" spans="1:6" ht="15.75" x14ac:dyDescent="0.25">
      <c r="A10" s="54" t="s">
        <v>282</v>
      </c>
      <c r="B10" s="18">
        <v>6.25E-2</v>
      </c>
      <c r="C10" s="19">
        <v>16</v>
      </c>
      <c r="D10" s="20">
        <v>0</v>
      </c>
      <c r="E10" s="20">
        <v>1</v>
      </c>
      <c r="F10" s="21">
        <v>0.25</v>
      </c>
    </row>
    <row r="11" spans="1:6" ht="15.75" x14ac:dyDescent="0.25">
      <c r="A11" s="54" t="s">
        <v>283</v>
      </c>
      <c r="B11" s="18">
        <v>0.9375</v>
      </c>
      <c r="C11" s="19">
        <v>16</v>
      </c>
      <c r="D11" s="20">
        <v>0</v>
      </c>
      <c r="E11" s="20">
        <v>1</v>
      </c>
      <c r="F11" s="21">
        <v>0.25</v>
      </c>
    </row>
    <row r="12" spans="1:6" ht="15.75" x14ac:dyDescent="0.25">
      <c r="A12" s="54" t="s">
        <v>284</v>
      </c>
      <c r="B12" s="18">
        <v>6.25E-2</v>
      </c>
      <c r="C12" s="19">
        <v>16</v>
      </c>
      <c r="D12" s="20">
        <v>0</v>
      </c>
      <c r="E12" s="20">
        <v>1</v>
      </c>
      <c r="F12" s="21">
        <v>0.25</v>
      </c>
    </row>
    <row r="13" spans="1:6" ht="15.75" x14ac:dyDescent="0.25">
      <c r="A13" s="54" t="s">
        <v>285</v>
      </c>
      <c r="B13" s="30">
        <v>3.625</v>
      </c>
      <c r="C13" s="31">
        <v>16</v>
      </c>
      <c r="D13" s="32">
        <v>2</v>
      </c>
      <c r="E13" s="32">
        <v>5</v>
      </c>
      <c r="F13" s="33">
        <v>0.7187952884282609</v>
      </c>
    </row>
    <row r="14" spans="1:6" ht="15.75" x14ac:dyDescent="0.25">
      <c r="A14" s="54" t="s">
        <v>286</v>
      </c>
      <c r="B14" s="38">
        <v>2.5625</v>
      </c>
      <c r="C14" s="39">
        <v>16</v>
      </c>
      <c r="D14" s="40">
        <v>1</v>
      </c>
      <c r="E14" s="40">
        <v>4</v>
      </c>
      <c r="F14" s="41">
        <v>0.81394102980498528</v>
      </c>
    </row>
    <row r="15" spans="1:6" ht="15.75" x14ac:dyDescent="0.25">
      <c r="A15" s="54" t="s">
        <v>287</v>
      </c>
      <c r="B15" s="72" t="e">
        <v>#DIV/0!</v>
      </c>
      <c r="C15" s="8">
        <v>0</v>
      </c>
      <c r="D15" s="10">
        <v>0</v>
      </c>
      <c r="E15" s="10">
        <v>0</v>
      </c>
      <c r="F15" s="17" t="e">
        <v>#DIV/0!</v>
      </c>
    </row>
    <row r="16" spans="1:6" ht="15.75" x14ac:dyDescent="0.25">
      <c r="A16" s="54" t="s">
        <v>288</v>
      </c>
      <c r="B16" s="30">
        <v>3.8125</v>
      </c>
      <c r="C16" s="31">
        <v>16</v>
      </c>
      <c r="D16" s="32">
        <v>2</v>
      </c>
      <c r="E16" s="32">
        <v>5</v>
      </c>
      <c r="F16" s="33">
        <v>0.65510813356778486</v>
      </c>
    </row>
    <row r="17" spans="1:6" ht="15.75" x14ac:dyDescent="0.25">
      <c r="A17" s="54" t="s">
        <v>289</v>
      </c>
      <c r="B17" s="38">
        <v>2.75</v>
      </c>
      <c r="C17" s="39">
        <v>16</v>
      </c>
      <c r="D17" s="40">
        <v>2</v>
      </c>
      <c r="E17" s="40">
        <v>4</v>
      </c>
      <c r="F17" s="41">
        <v>0.7745966692414834</v>
      </c>
    </row>
    <row r="18" spans="1:6" ht="15.75" x14ac:dyDescent="0.25">
      <c r="A18" s="54" t="s">
        <v>290</v>
      </c>
      <c r="B18" s="72" t="e">
        <v>#DIV/0!</v>
      </c>
      <c r="C18" s="8">
        <v>0</v>
      </c>
      <c r="D18" s="10">
        <v>0</v>
      </c>
      <c r="E18" s="10">
        <v>0</v>
      </c>
      <c r="F18" s="17" t="e">
        <v>#DIV/0!</v>
      </c>
    </row>
    <row r="19" spans="1:6" ht="15.75" x14ac:dyDescent="0.25">
      <c r="A19" s="54" t="s">
        <v>291</v>
      </c>
      <c r="B19" s="30">
        <v>3.25</v>
      </c>
      <c r="C19" s="31">
        <v>4</v>
      </c>
      <c r="D19" s="32">
        <v>2</v>
      </c>
      <c r="E19" s="32">
        <v>4</v>
      </c>
      <c r="F19" s="33">
        <v>0.9574271077563381</v>
      </c>
    </row>
    <row r="20" spans="1:6" ht="15.75" x14ac:dyDescent="0.25">
      <c r="A20" s="54" t="s">
        <v>292</v>
      </c>
      <c r="B20" s="38">
        <v>3.25</v>
      </c>
      <c r="C20" s="39">
        <v>4</v>
      </c>
      <c r="D20" s="40">
        <v>3</v>
      </c>
      <c r="E20" s="40">
        <v>4</v>
      </c>
      <c r="F20" s="41">
        <v>0.5</v>
      </c>
    </row>
    <row r="21" spans="1:6" ht="15.75" x14ac:dyDescent="0.25">
      <c r="A21" s="54" t="s">
        <v>293</v>
      </c>
      <c r="B21" s="4" t="e">
        <v>#DIV/0!</v>
      </c>
      <c r="C21" s="8">
        <v>0</v>
      </c>
      <c r="D21" s="10">
        <v>0</v>
      </c>
      <c r="E21" s="10">
        <v>0</v>
      </c>
      <c r="F21" s="17" t="e">
        <v>#DIV/0!</v>
      </c>
    </row>
    <row r="22" spans="1:6" ht="15.75" x14ac:dyDescent="0.25">
      <c r="A22" s="54" t="s">
        <v>294</v>
      </c>
      <c r="B22" s="30">
        <v>4.1875</v>
      </c>
      <c r="C22" s="31">
        <v>16</v>
      </c>
      <c r="D22" s="32">
        <v>3</v>
      </c>
      <c r="E22" s="32">
        <v>5</v>
      </c>
      <c r="F22" s="33">
        <v>0.54390562906935735</v>
      </c>
    </row>
    <row r="23" spans="1:6" ht="15.75" x14ac:dyDescent="0.25">
      <c r="A23" s="54" t="s">
        <v>295</v>
      </c>
      <c r="B23" s="38">
        <v>3.375</v>
      </c>
      <c r="C23" s="39">
        <v>16</v>
      </c>
      <c r="D23" s="40">
        <v>2</v>
      </c>
      <c r="E23" s="40">
        <v>5</v>
      </c>
      <c r="F23" s="41">
        <v>0.9574271077563381</v>
      </c>
    </row>
    <row r="24" spans="1:6" ht="15.75" x14ac:dyDescent="0.25">
      <c r="A24" s="54" t="s">
        <v>296</v>
      </c>
      <c r="B24" s="72" t="e">
        <v>#DIV/0!</v>
      </c>
      <c r="C24" s="8">
        <v>0</v>
      </c>
      <c r="D24" s="10">
        <v>0</v>
      </c>
      <c r="E24" s="10">
        <v>0</v>
      </c>
      <c r="F24" s="17" t="e">
        <v>#DIV/0!</v>
      </c>
    </row>
    <row r="25" spans="1:6" ht="15.75" x14ac:dyDescent="0.25">
      <c r="A25" s="54" t="s">
        <v>297</v>
      </c>
      <c r="B25" s="30">
        <v>4.125</v>
      </c>
      <c r="C25" s="31">
        <v>16</v>
      </c>
      <c r="D25" s="32">
        <v>3</v>
      </c>
      <c r="E25" s="32">
        <v>5</v>
      </c>
      <c r="F25" s="33">
        <v>0.8850612031567836</v>
      </c>
    </row>
    <row r="26" spans="1:6" ht="15.75" x14ac:dyDescent="0.25">
      <c r="A26" s="54" t="s">
        <v>298</v>
      </c>
      <c r="B26" s="38">
        <v>2.6666666666666665</v>
      </c>
      <c r="C26" s="39">
        <v>15</v>
      </c>
      <c r="D26" s="40">
        <v>1</v>
      </c>
      <c r="E26" s="40">
        <v>5</v>
      </c>
      <c r="F26" s="41">
        <v>1.2909944487358054</v>
      </c>
    </row>
    <row r="27" spans="1:6" ht="15.75" x14ac:dyDescent="0.25">
      <c r="A27" s="54" t="s">
        <v>299</v>
      </c>
      <c r="B27" s="72">
        <v>1</v>
      </c>
      <c r="C27" s="8">
        <v>1</v>
      </c>
      <c r="D27" s="10">
        <v>1</v>
      </c>
      <c r="E27" s="10">
        <v>1</v>
      </c>
      <c r="F27" s="17" t="e">
        <v>#DIV/0!</v>
      </c>
    </row>
    <row r="28" spans="1:6" ht="15.75" x14ac:dyDescent="0.25">
      <c r="A28" s="54" t="s">
        <v>300</v>
      </c>
      <c r="B28" s="30">
        <v>3.625</v>
      </c>
      <c r="C28" s="31">
        <v>16</v>
      </c>
      <c r="D28" s="32">
        <v>2</v>
      </c>
      <c r="E28" s="32">
        <v>5</v>
      </c>
      <c r="F28" s="33">
        <v>0.9574271077563381</v>
      </c>
    </row>
    <row r="29" spans="1:6" ht="15.75" x14ac:dyDescent="0.25">
      <c r="A29" s="54" t="s">
        <v>301</v>
      </c>
      <c r="B29" s="38">
        <v>2.9375</v>
      </c>
      <c r="C29" s="39">
        <v>16</v>
      </c>
      <c r="D29" s="40">
        <v>1</v>
      </c>
      <c r="E29" s="40">
        <v>5</v>
      </c>
      <c r="F29" s="41">
        <v>0.99791449199484694</v>
      </c>
    </row>
    <row r="30" spans="1:6" ht="15.75" x14ac:dyDescent="0.25">
      <c r="A30" s="54" t="s">
        <v>302</v>
      </c>
      <c r="B30" s="4" t="e">
        <v>#DIV/0!</v>
      </c>
      <c r="C30" s="8">
        <v>0</v>
      </c>
      <c r="D30" s="10">
        <v>0</v>
      </c>
      <c r="E30" s="10">
        <v>0</v>
      </c>
      <c r="F30" s="17" t="e">
        <v>#DIV/0!</v>
      </c>
    </row>
    <row r="31" spans="1:6" ht="15.75" x14ac:dyDescent="0.25">
      <c r="A31" s="54" t="s">
        <v>303</v>
      </c>
      <c r="B31" s="30">
        <v>3.3333333333333335</v>
      </c>
      <c r="C31" s="31">
        <v>15</v>
      </c>
      <c r="D31" s="32">
        <v>2</v>
      </c>
      <c r="E31" s="32">
        <v>5</v>
      </c>
      <c r="F31" s="33">
        <v>0.81649658092772637</v>
      </c>
    </row>
    <row r="32" spans="1:6" ht="15.75" x14ac:dyDescent="0.25">
      <c r="A32" s="54" t="s">
        <v>304</v>
      </c>
      <c r="B32" s="38">
        <v>2.625</v>
      </c>
      <c r="C32" s="39">
        <v>16</v>
      </c>
      <c r="D32" s="40">
        <v>1</v>
      </c>
      <c r="E32" s="40">
        <v>5</v>
      </c>
      <c r="F32" s="41">
        <v>1.2041594578792296</v>
      </c>
    </row>
    <row r="33" spans="1:6" ht="15.75" x14ac:dyDescent="0.25">
      <c r="A33" s="54" t="s">
        <v>305</v>
      </c>
      <c r="B33" s="4" t="e">
        <v>#DIV/0!</v>
      </c>
      <c r="C33" s="8">
        <v>0</v>
      </c>
      <c r="D33" s="10">
        <v>0</v>
      </c>
      <c r="E33" s="10">
        <v>0</v>
      </c>
      <c r="F33" s="17" t="e">
        <v>#DIV/0!</v>
      </c>
    </row>
    <row r="34" spans="1:6" ht="15.75" x14ac:dyDescent="0.25">
      <c r="A34" s="54" t="s">
        <v>306</v>
      </c>
      <c r="B34" s="30">
        <v>3.875</v>
      </c>
      <c r="C34" s="31">
        <v>16</v>
      </c>
      <c r="D34" s="32">
        <v>2</v>
      </c>
      <c r="E34" s="32">
        <v>5</v>
      </c>
      <c r="F34" s="33">
        <v>0.9574271077563381</v>
      </c>
    </row>
    <row r="35" spans="1:6" ht="15.75" x14ac:dyDescent="0.25">
      <c r="A35" s="54" t="s">
        <v>307</v>
      </c>
      <c r="B35" s="38">
        <v>2.1875</v>
      </c>
      <c r="C35" s="39">
        <v>16</v>
      </c>
      <c r="D35" s="40">
        <v>1</v>
      </c>
      <c r="E35" s="40">
        <v>4</v>
      </c>
      <c r="F35" s="41">
        <v>0.98107084351742924</v>
      </c>
    </row>
    <row r="36" spans="1:6" ht="15.75" x14ac:dyDescent="0.25">
      <c r="A36" s="54" t="s">
        <v>308</v>
      </c>
      <c r="B36" s="4" t="e">
        <v>#DIV/0!</v>
      </c>
      <c r="C36" s="8">
        <v>0</v>
      </c>
      <c r="D36" s="10">
        <v>0</v>
      </c>
      <c r="E36" s="10">
        <v>0</v>
      </c>
      <c r="F36" s="17" t="e">
        <v>#DIV/0!</v>
      </c>
    </row>
    <row r="37" spans="1:6" ht="15.75" x14ac:dyDescent="0.25">
      <c r="A37" s="54" t="s">
        <v>309</v>
      </c>
      <c r="B37" s="30">
        <v>3.9375</v>
      </c>
      <c r="C37" s="31">
        <v>16</v>
      </c>
      <c r="D37" s="32">
        <v>2</v>
      </c>
      <c r="E37" s="32">
        <v>5</v>
      </c>
      <c r="F37" s="33">
        <v>0.9287087810503355</v>
      </c>
    </row>
    <row r="38" spans="1:6" ht="15.75" x14ac:dyDescent="0.25">
      <c r="A38" s="54" t="s">
        <v>310</v>
      </c>
      <c r="B38" s="38">
        <v>2.1875</v>
      </c>
      <c r="C38" s="39">
        <v>16</v>
      </c>
      <c r="D38" s="40">
        <v>1</v>
      </c>
      <c r="E38" s="40">
        <v>4</v>
      </c>
      <c r="F38" s="41">
        <v>1.0468205831628137</v>
      </c>
    </row>
    <row r="39" spans="1:6" ht="15.75" x14ac:dyDescent="0.25">
      <c r="A39" s="54" t="s">
        <v>311</v>
      </c>
      <c r="B39" s="4" t="e">
        <v>#DIV/0!</v>
      </c>
      <c r="C39" s="8">
        <v>0</v>
      </c>
      <c r="D39" s="10">
        <v>0</v>
      </c>
      <c r="E39" s="10">
        <v>0</v>
      </c>
      <c r="F39" s="17" t="e">
        <v>#DIV/0!</v>
      </c>
    </row>
    <row r="40" spans="1:6" ht="15.75" x14ac:dyDescent="0.25">
      <c r="A40" s="54" t="s">
        <v>312</v>
      </c>
      <c r="B40" s="4"/>
      <c r="C40" s="8">
        <v>3</v>
      </c>
      <c r="D40" s="10"/>
      <c r="E40" s="10"/>
      <c r="F40" s="17"/>
    </row>
    <row r="41" spans="1:6" ht="15.75" x14ac:dyDescent="0.25">
      <c r="A41" s="54" t="s">
        <v>313</v>
      </c>
      <c r="B41" s="42">
        <v>4.2</v>
      </c>
      <c r="C41" s="43">
        <v>15</v>
      </c>
      <c r="D41" s="44">
        <v>2</v>
      </c>
      <c r="E41" s="44">
        <v>5</v>
      </c>
      <c r="F41" s="45">
        <v>0.86189160737133363</v>
      </c>
    </row>
    <row r="42" spans="1:6" ht="15.75" x14ac:dyDescent="0.25">
      <c r="A42" s="54" t="s">
        <v>314</v>
      </c>
      <c r="B42" s="42">
        <v>3.375</v>
      </c>
      <c r="C42" s="43">
        <v>16</v>
      </c>
      <c r="D42" s="44">
        <v>1</v>
      </c>
      <c r="E42" s="44">
        <v>5</v>
      </c>
      <c r="F42" s="45">
        <v>1.0878112581387147</v>
      </c>
    </row>
    <row r="43" spans="1:6" ht="15.75" x14ac:dyDescent="0.25">
      <c r="A43" s="54" t="s">
        <v>315</v>
      </c>
      <c r="B43" s="42">
        <v>4.3125</v>
      </c>
      <c r="C43" s="43">
        <v>16</v>
      </c>
      <c r="D43" s="44">
        <v>3</v>
      </c>
      <c r="E43" s="44">
        <v>5</v>
      </c>
      <c r="F43" s="45">
        <v>0.60207972893961481</v>
      </c>
    </row>
    <row r="44" spans="1:6" ht="15.75" x14ac:dyDescent="0.25">
      <c r="A44" s="54" t="s">
        <v>316</v>
      </c>
      <c r="B44" s="42">
        <v>4.3125</v>
      </c>
      <c r="C44" s="43">
        <v>16</v>
      </c>
      <c r="D44" s="44">
        <v>1</v>
      </c>
      <c r="E44" s="44">
        <v>5</v>
      </c>
      <c r="F44" s="45">
        <v>1.0144785195688801</v>
      </c>
    </row>
    <row r="45" spans="1:6" ht="15.75" x14ac:dyDescent="0.25">
      <c r="A45" s="54" t="s">
        <v>317</v>
      </c>
      <c r="B45" s="42">
        <v>3.875</v>
      </c>
      <c r="C45" s="43">
        <v>16</v>
      </c>
      <c r="D45" s="44">
        <v>1</v>
      </c>
      <c r="E45" s="44">
        <v>5</v>
      </c>
      <c r="F45" s="45">
        <v>1.2583057392117916</v>
      </c>
    </row>
    <row r="46" spans="1:6" ht="15.75" x14ac:dyDescent="0.25">
      <c r="A46" s="54" t="s">
        <v>318</v>
      </c>
      <c r="B46" s="42">
        <v>2.625</v>
      </c>
      <c r="C46" s="43">
        <v>16</v>
      </c>
      <c r="D46" s="44">
        <v>1</v>
      </c>
      <c r="E46" s="44">
        <v>5</v>
      </c>
      <c r="F46" s="45">
        <v>1.1474609652039003</v>
      </c>
    </row>
    <row r="47" spans="1:6" ht="15.75" x14ac:dyDescent="0.25">
      <c r="A47" s="54" t="s">
        <v>319</v>
      </c>
      <c r="B47" s="42">
        <v>2.6875</v>
      </c>
      <c r="C47" s="43">
        <v>16</v>
      </c>
      <c r="D47" s="44">
        <v>1</v>
      </c>
      <c r="E47" s="44">
        <v>5</v>
      </c>
      <c r="F47" s="45">
        <v>1.138346754435279</v>
      </c>
    </row>
    <row r="48" spans="1:6" ht="15.75" x14ac:dyDescent="0.25">
      <c r="A48" s="54" t="s">
        <v>320</v>
      </c>
      <c r="B48" s="46">
        <v>3.9375</v>
      </c>
      <c r="C48" s="47">
        <v>16</v>
      </c>
      <c r="D48" s="48">
        <v>3</v>
      </c>
      <c r="E48" s="48">
        <v>5</v>
      </c>
      <c r="F48" s="49">
        <v>0.68007352543677213</v>
      </c>
    </row>
    <row r="49" spans="1:6" ht="15.75" x14ac:dyDescent="0.25">
      <c r="A49" s="54" t="s">
        <v>321</v>
      </c>
      <c r="B49" s="50">
        <v>3.875</v>
      </c>
      <c r="C49" s="51">
        <v>16</v>
      </c>
      <c r="D49" s="52">
        <v>1</v>
      </c>
      <c r="E49" s="52">
        <v>5</v>
      </c>
      <c r="F49" s="53">
        <v>1.4083086782851739</v>
      </c>
    </row>
    <row r="50" spans="1:6" ht="15.75" x14ac:dyDescent="0.25">
      <c r="A50" s="54" t="s">
        <v>322</v>
      </c>
      <c r="B50" s="46">
        <v>3.4375</v>
      </c>
      <c r="C50" s="47">
        <v>16</v>
      </c>
      <c r="D50" s="48">
        <v>2</v>
      </c>
      <c r="E50" s="48">
        <v>5</v>
      </c>
      <c r="F50" s="49">
        <v>0.89209491273817565</v>
      </c>
    </row>
    <row r="51" spans="1:6" ht="15.75" x14ac:dyDescent="0.25">
      <c r="A51" s="54" t="s">
        <v>323</v>
      </c>
      <c r="B51" s="50">
        <v>3.875</v>
      </c>
      <c r="C51" s="51">
        <v>16</v>
      </c>
      <c r="D51" s="52">
        <v>1</v>
      </c>
      <c r="E51" s="52">
        <v>5</v>
      </c>
      <c r="F51" s="53">
        <v>1.2583057392117916</v>
      </c>
    </row>
    <row r="52" spans="1:6" ht="15.75" x14ac:dyDescent="0.25">
      <c r="A52" s="54" t="s">
        <v>324</v>
      </c>
      <c r="B52" s="46">
        <v>3.6875</v>
      </c>
      <c r="C52" s="47">
        <v>16</v>
      </c>
      <c r="D52" s="48">
        <v>2</v>
      </c>
      <c r="E52" s="48">
        <v>5</v>
      </c>
      <c r="F52" s="49">
        <v>0.87321245982864903</v>
      </c>
    </row>
    <row r="53" spans="1:6" ht="15.75" x14ac:dyDescent="0.25">
      <c r="A53" s="54" t="s">
        <v>325</v>
      </c>
      <c r="B53" s="50">
        <v>3.6</v>
      </c>
      <c r="C53" s="51">
        <v>15</v>
      </c>
      <c r="D53" s="52">
        <v>1</v>
      </c>
      <c r="E53" s="52">
        <v>5</v>
      </c>
      <c r="F53" s="53">
        <v>1.5023790657297034</v>
      </c>
    </row>
    <row r="54" spans="1:6" ht="15.75" x14ac:dyDescent="0.25">
      <c r="A54" s="54" t="s">
        <v>326</v>
      </c>
      <c r="B54" s="46">
        <v>3.875</v>
      </c>
      <c r="C54" s="47">
        <v>16</v>
      </c>
      <c r="D54" s="48">
        <v>2</v>
      </c>
      <c r="E54" s="48">
        <v>5</v>
      </c>
      <c r="F54" s="49">
        <v>0.80622577482985502</v>
      </c>
    </row>
    <row r="55" spans="1:6" ht="15.75" x14ac:dyDescent="0.25">
      <c r="A55" s="54" t="s">
        <v>327</v>
      </c>
      <c r="B55" s="50">
        <v>3.9375</v>
      </c>
      <c r="C55" s="51">
        <v>16</v>
      </c>
      <c r="D55" s="52">
        <v>1</v>
      </c>
      <c r="E55" s="52">
        <v>5</v>
      </c>
      <c r="F55" s="53">
        <v>1.181453906563152</v>
      </c>
    </row>
    <row r="56" spans="1:6" ht="15.75" x14ac:dyDescent="0.25">
      <c r="A56" s="54" t="s">
        <v>328</v>
      </c>
      <c r="B56" s="46">
        <v>2.8</v>
      </c>
      <c r="C56" s="47">
        <v>15</v>
      </c>
      <c r="D56" s="48">
        <v>1</v>
      </c>
      <c r="E56" s="48">
        <v>5</v>
      </c>
      <c r="F56" s="49">
        <v>1.2649110640673518</v>
      </c>
    </row>
    <row r="57" spans="1:6" ht="15.75" x14ac:dyDescent="0.25">
      <c r="A57" s="54" t="s">
        <v>329</v>
      </c>
      <c r="B57" s="50">
        <v>4</v>
      </c>
      <c r="C57" s="51">
        <v>16</v>
      </c>
      <c r="D57" s="52">
        <v>1</v>
      </c>
      <c r="E57" s="52">
        <v>5</v>
      </c>
      <c r="F57" s="53">
        <v>1.3662601021279464</v>
      </c>
    </row>
    <row r="58" spans="1:6" ht="15.75" x14ac:dyDescent="0.25">
      <c r="A58" s="54" t="s">
        <v>330</v>
      </c>
      <c r="B58" s="46">
        <v>3.375</v>
      </c>
      <c r="C58" s="47">
        <v>16</v>
      </c>
      <c r="D58" s="48">
        <v>1</v>
      </c>
      <c r="E58" s="48">
        <v>5</v>
      </c>
      <c r="F58" s="49">
        <v>1.2583057392117916</v>
      </c>
    </row>
    <row r="59" spans="1:6" ht="15.75" x14ac:dyDescent="0.25">
      <c r="A59" s="54" t="s">
        <v>331</v>
      </c>
      <c r="B59" s="50">
        <v>3.5</v>
      </c>
      <c r="C59" s="51">
        <v>16</v>
      </c>
      <c r="D59" s="52">
        <v>1</v>
      </c>
      <c r="E59" s="52">
        <v>5</v>
      </c>
      <c r="F59" s="53">
        <v>1.5916448515084429</v>
      </c>
    </row>
    <row r="60" spans="1:6" ht="15.75" x14ac:dyDescent="0.25">
      <c r="A60" s="54" t="s">
        <v>332</v>
      </c>
      <c r="B60" s="46">
        <v>2.0625</v>
      </c>
      <c r="C60" s="47">
        <v>16</v>
      </c>
      <c r="D60" s="48">
        <v>1</v>
      </c>
      <c r="E60" s="48">
        <v>5</v>
      </c>
      <c r="F60" s="49">
        <v>1.2893796958227628</v>
      </c>
    </row>
    <row r="61" spans="1:6" ht="15.75" x14ac:dyDescent="0.25">
      <c r="A61" s="54" t="s">
        <v>333</v>
      </c>
      <c r="B61" s="50">
        <v>3.9333333333333331</v>
      </c>
      <c r="C61" s="51">
        <v>15</v>
      </c>
      <c r="D61" s="52">
        <v>1</v>
      </c>
      <c r="E61" s="52">
        <v>5</v>
      </c>
      <c r="F61" s="53">
        <v>1.3345232785352159</v>
      </c>
    </row>
    <row r="62" spans="1:6" ht="15.75" x14ac:dyDescent="0.25">
      <c r="A62" s="54" t="s">
        <v>334</v>
      </c>
      <c r="B62" s="46">
        <v>2.125</v>
      </c>
      <c r="C62" s="47">
        <v>16</v>
      </c>
      <c r="D62" s="48">
        <v>1</v>
      </c>
      <c r="E62" s="48">
        <v>5</v>
      </c>
      <c r="F62" s="49">
        <v>1.3102162671355697</v>
      </c>
    </row>
    <row r="63" spans="1:6" ht="15.75" x14ac:dyDescent="0.25">
      <c r="A63" s="54" t="s">
        <v>335</v>
      </c>
      <c r="B63" s="50">
        <v>4</v>
      </c>
      <c r="C63" s="51">
        <v>15</v>
      </c>
      <c r="D63" s="52">
        <v>1</v>
      </c>
      <c r="E63" s="52">
        <v>5</v>
      </c>
      <c r="F63" s="53">
        <v>1.3627702877384937</v>
      </c>
    </row>
    <row r="64" spans="1:6" ht="15.75" x14ac:dyDescent="0.25">
      <c r="A64" s="54" t="s">
        <v>336</v>
      </c>
      <c r="B64" s="4">
        <v>18.787499999999998</v>
      </c>
      <c r="C64" s="8">
        <v>16</v>
      </c>
      <c r="D64" s="10">
        <v>1.2</v>
      </c>
      <c r="E64" s="10">
        <v>200</v>
      </c>
      <c r="F64" s="17">
        <v>48.693570759735145</v>
      </c>
    </row>
    <row r="65" spans="1:6" ht="15.75" x14ac:dyDescent="0.25">
      <c r="A65" s="54" t="s">
        <v>337</v>
      </c>
      <c r="B65" s="4">
        <v>26.28125</v>
      </c>
      <c r="C65" s="8">
        <v>16</v>
      </c>
      <c r="D65" s="10">
        <v>2</v>
      </c>
      <c r="E65" s="10">
        <v>180</v>
      </c>
      <c r="F65" s="17">
        <v>42.822878912251255</v>
      </c>
    </row>
    <row r="66" spans="1:6" ht="15.75" x14ac:dyDescent="0.25">
      <c r="A66" s="54" t="s">
        <v>338</v>
      </c>
      <c r="B66" s="4"/>
      <c r="C66" s="8">
        <v>16</v>
      </c>
      <c r="D66" s="10"/>
      <c r="E66" s="10"/>
      <c r="F66" s="17"/>
    </row>
    <row r="67" spans="1:6" ht="15.75" x14ac:dyDescent="0.25">
      <c r="A67" s="54" t="s">
        <v>339</v>
      </c>
      <c r="B67" s="34">
        <v>5.0625</v>
      </c>
      <c r="C67" s="35">
        <v>16</v>
      </c>
      <c r="D67" s="36">
        <v>0</v>
      </c>
      <c r="E67" s="36">
        <v>15</v>
      </c>
      <c r="F67" s="37">
        <v>3.906724971123511</v>
      </c>
    </row>
    <row r="68" spans="1:6" ht="15.75" x14ac:dyDescent="0.25">
      <c r="A68" s="54" t="s">
        <v>340</v>
      </c>
      <c r="B68" s="50">
        <v>1.8</v>
      </c>
      <c r="C68" s="51">
        <v>15</v>
      </c>
      <c r="D68" s="52">
        <v>0</v>
      </c>
      <c r="E68" s="52">
        <v>12</v>
      </c>
      <c r="F68" s="53">
        <v>2.9081167199998794</v>
      </c>
    </row>
    <row r="69" spans="1:6" ht="15.75" x14ac:dyDescent="0.25">
      <c r="A69" s="54" t="s">
        <v>341</v>
      </c>
      <c r="B69" s="50">
        <v>9.0909090909090912E-2</v>
      </c>
      <c r="C69" s="51">
        <v>11</v>
      </c>
      <c r="D69" s="52">
        <v>0</v>
      </c>
      <c r="E69" s="52">
        <v>1</v>
      </c>
      <c r="F69" s="53">
        <v>0.30151134457776363</v>
      </c>
    </row>
    <row r="70" spans="1:6" ht="15.75" x14ac:dyDescent="0.25">
      <c r="A70" s="54" t="s">
        <v>342</v>
      </c>
      <c r="B70" s="34">
        <v>1.8666666666666667</v>
      </c>
      <c r="C70" s="35">
        <v>15</v>
      </c>
      <c r="D70" s="36">
        <v>0</v>
      </c>
      <c r="E70" s="36">
        <v>5</v>
      </c>
      <c r="F70" s="37">
        <v>1.505545305418162</v>
      </c>
    </row>
    <row r="71" spans="1:6" ht="15.75" x14ac:dyDescent="0.25">
      <c r="A71" s="54" t="s">
        <v>343</v>
      </c>
      <c r="B71" s="50">
        <v>2.1875</v>
      </c>
      <c r="C71" s="51">
        <v>16</v>
      </c>
      <c r="D71" s="52">
        <v>0</v>
      </c>
      <c r="E71" s="52">
        <v>7</v>
      </c>
      <c r="F71" s="53">
        <v>1.6418993066973788</v>
      </c>
    </row>
    <row r="72" spans="1:6" ht="15.75" x14ac:dyDescent="0.25">
      <c r="A72" s="54" t="s">
        <v>344</v>
      </c>
      <c r="B72" s="34">
        <v>6.5</v>
      </c>
      <c r="C72" s="35">
        <v>14</v>
      </c>
      <c r="D72" s="36">
        <v>0</v>
      </c>
      <c r="E72" s="36">
        <v>30</v>
      </c>
      <c r="F72" s="37">
        <v>8.4466652500352968</v>
      </c>
    </row>
    <row r="73" spans="1:6" ht="15.75" x14ac:dyDescent="0.25">
      <c r="A73" s="54" t="s">
        <v>345</v>
      </c>
      <c r="B73" s="34">
        <v>33.5625</v>
      </c>
      <c r="C73" s="35">
        <v>16</v>
      </c>
      <c r="D73" s="36">
        <v>1</v>
      </c>
      <c r="E73" s="36">
        <v>120</v>
      </c>
      <c r="F73" s="37">
        <v>35.257091485260098</v>
      </c>
    </row>
    <row r="74" spans="1:6" ht="15.75" x14ac:dyDescent="0.25">
      <c r="A74" s="54" t="s">
        <v>346</v>
      </c>
      <c r="B74" s="34">
        <v>34.4375</v>
      </c>
      <c r="C74" s="35">
        <v>16</v>
      </c>
      <c r="D74" s="36">
        <v>2</v>
      </c>
      <c r="E74" s="36">
        <v>150</v>
      </c>
      <c r="F74" s="37">
        <v>39.888124799243194</v>
      </c>
    </row>
    <row r="80" spans="1:6" x14ac:dyDescent="0.25">
      <c r="A80" t="s">
        <v>387</v>
      </c>
    </row>
  </sheetData>
  <pageMargins left="0.54" right="0.70866141732283472" top="0.52" bottom="0.59" header="0.31496062992125984" footer="0.31496062992125984"/>
  <pageSetup paperSize="9" orientation="portrait" r:id="rId1"/>
  <headerFooter>
    <oddFooter>&amp;L&amp;Z&amp;F-&amp;A&amp;R&amp;D - &amp;T; 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2"/>
  <sheetViews>
    <sheetView showGridLines="0" tabSelected="1" zoomScale="70" zoomScaleNormal="70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A53" sqref="A53"/>
    </sheetView>
  </sheetViews>
  <sheetFormatPr baseColWidth="10" defaultColWidth="11" defaultRowHeight="15" x14ac:dyDescent="0.25"/>
  <cols>
    <col min="1" max="1" width="14.28515625" customWidth="1"/>
    <col min="2" max="2" width="7.28515625" customWidth="1"/>
    <col min="3" max="3" width="9.42578125" customWidth="1"/>
    <col min="4" max="4" width="7.85546875" customWidth="1"/>
    <col min="5" max="5" width="7.140625" customWidth="1"/>
    <col min="6" max="7" width="7.85546875" customWidth="1"/>
    <col min="19" max="19" width="18.5703125" customWidth="1"/>
    <col min="20" max="21" width="11.5703125" customWidth="1"/>
    <col min="22" max="22" width="15" customWidth="1"/>
    <col min="23" max="23" width="9.5703125" customWidth="1"/>
    <col min="24" max="25" width="15" customWidth="1"/>
    <col min="26" max="26" width="13.140625" bestFit="1" customWidth="1"/>
    <col min="27" max="28" width="8.7109375" customWidth="1"/>
    <col min="29" max="29" width="5.7109375" customWidth="1"/>
    <col min="30" max="30" width="13.5703125" bestFit="1" customWidth="1"/>
    <col min="32" max="32" width="15.85546875" bestFit="1" customWidth="1"/>
    <col min="33" max="33" width="15" bestFit="1" customWidth="1"/>
    <col min="41" max="41" width="28.7109375" customWidth="1"/>
    <col min="53" max="61" width="13" customWidth="1"/>
    <col min="62" max="62" width="30.5703125" bestFit="1" customWidth="1"/>
    <col min="67" max="67" width="15.28515625" customWidth="1"/>
  </cols>
  <sheetData>
    <row r="1" spans="1:75" s="23" customFormat="1" ht="75" customHeight="1" x14ac:dyDescent="0.2">
      <c r="A1" s="22" t="s">
        <v>513</v>
      </c>
      <c r="B1" s="24" t="s">
        <v>2</v>
      </c>
      <c r="C1" s="24" t="s">
        <v>2</v>
      </c>
      <c r="D1" s="24"/>
      <c r="E1" s="24" t="s">
        <v>2</v>
      </c>
      <c r="F1" s="24"/>
      <c r="G1" s="24"/>
      <c r="H1" s="24" t="s">
        <v>3</v>
      </c>
      <c r="I1" s="24" t="s">
        <v>3</v>
      </c>
      <c r="J1" s="24" t="s">
        <v>3</v>
      </c>
      <c r="K1" s="24" t="s">
        <v>3</v>
      </c>
      <c r="L1" s="24" t="s">
        <v>3</v>
      </c>
      <c r="M1" s="24" t="s">
        <v>3</v>
      </c>
      <c r="N1" s="24" t="s">
        <v>4</v>
      </c>
      <c r="O1" s="24" t="s">
        <v>4</v>
      </c>
      <c r="P1" s="24" t="s">
        <v>4</v>
      </c>
      <c r="Q1" s="24" t="s">
        <v>4</v>
      </c>
      <c r="R1" s="24" t="s">
        <v>4</v>
      </c>
      <c r="S1" s="24" t="s">
        <v>4</v>
      </c>
      <c r="T1" s="24" t="s">
        <v>4</v>
      </c>
      <c r="U1" s="24" t="s">
        <v>4</v>
      </c>
      <c r="V1" s="24" t="s">
        <v>4</v>
      </c>
      <c r="W1" s="24" t="s">
        <v>4</v>
      </c>
      <c r="X1" s="24" t="s">
        <v>4</v>
      </c>
      <c r="Y1" s="24" t="s">
        <v>4</v>
      </c>
      <c r="Z1" s="24" t="s">
        <v>4</v>
      </c>
      <c r="AA1" s="24" t="s">
        <v>4</v>
      </c>
      <c r="AB1" s="24" t="s">
        <v>4</v>
      </c>
      <c r="AC1" s="24" t="s">
        <v>4</v>
      </c>
      <c r="AD1" s="24" t="s">
        <v>4</v>
      </c>
      <c r="AE1" s="24" t="s">
        <v>4</v>
      </c>
      <c r="AF1" s="24" t="s">
        <v>4</v>
      </c>
      <c r="AG1" s="24" t="s">
        <v>4</v>
      </c>
      <c r="AH1" s="24" t="s">
        <v>4</v>
      </c>
      <c r="AI1" s="24" t="s">
        <v>4</v>
      </c>
      <c r="AJ1" s="24" t="s">
        <v>4</v>
      </c>
      <c r="AK1" s="24" t="s">
        <v>4</v>
      </c>
      <c r="AL1" s="24" t="s">
        <v>4</v>
      </c>
      <c r="AM1" s="24" t="s">
        <v>4</v>
      </c>
      <c r="AN1" s="24" t="s">
        <v>4</v>
      </c>
      <c r="AO1" s="24"/>
      <c r="AP1" s="24" t="s">
        <v>5</v>
      </c>
      <c r="AQ1" s="24" t="s">
        <v>5</v>
      </c>
      <c r="AR1" s="24" t="s">
        <v>5</v>
      </c>
      <c r="AS1" s="24" t="s">
        <v>5</v>
      </c>
      <c r="AT1" s="24" t="s">
        <v>5</v>
      </c>
      <c r="AU1" s="24" t="s">
        <v>5</v>
      </c>
      <c r="AV1" s="24" t="s">
        <v>5</v>
      </c>
      <c r="AW1" s="24" t="s">
        <v>6</v>
      </c>
      <c r="AX1" s="24" t="s">
        <v>6</v>
      </c>
      <c r="AY1" s="24" t="s">
        <v>6</v>
      </c>
      <c r="AZ1" s="24" t="s">
        <v>6</v>
      </c>
      <c r="BA1" s="24" t="s">
        <v>6</v>
      </c>
      <c r="BB1" s="24" t="s">
        <v>6</v>
      </c>
      <c r="BC1" s="24" t="s">
        <v>6</v>
      </c>
      <c r="BD1" s="24" t="s">
        <v>6</v>
      </c>
      <c r="BE1" s="24" t="s">
        <v>6</v>
      </c>
      <c r="BF1" s="24" t="s">
        <v>6</v>
      </c>
      <c r="BG1" s="24" t="s">
        <v>6</v>
      </c>
      <c r="BH1" s="24" t="s">
        <v>6</v>
      </c>
      <c r="BI1" s="24" t="s">
        <v>6</v>
      </c>
      <c r="BJ1" s="24" t="s">
        <v>6</v>
      </c>
      <c r="BK1" s="24" t="s">
        <v>6</v>
      </c>
      <c r="BL1" s="24" t="s">
        <v>6</v>
      </c>
      <c r="BM1" s="24" t="s">
        <v>7</v>
      </c>
      <c r="BN1" s="24" t="s">
        <v>7</v>
      </c>
      <c r="BO1" s="24" t="s">
        <v>7</v>
      </c>
      <c r="BP1" s="24" t="s">
        <v>8</v>
      </c>
      <c r="BQ1" s="24" t="s">
        <v>8</v>
      </c>
      <c r="BR1" s="24" t="s">
        <v>8</v>
      </c>
      <c r="BS1" s="24" t="s">
        <v>8</v>
      </c>
      <c r="BT1" s="24" t="s">
        <v>8</v>
      </c>
      <c r="BU1" s="24" t="s">
        <v>8</v>
      </c>
      <c r="BV1" s="24" t="s">
        <v>8</v>
      </c>
      <c r="BW1" s="24" t="s">
        <v>8</v>
      </c>
    </row>
    <row r="2" spans="1:75" s="23" customFormat="1" ht="75" customHeight="1" x14ac:dyDescent="0.2">
      <c r="A2" s="22" t="s">
        <v>514</v>
      </c>
      <c r="B2" s="24" t="s">
        <v>10</v>
      </c>
      <c r="C2" s="24" t="s">
        <v>11</v>
      </c>
      <c r="D2" s="24"/>
      <c r="E2" s="24" t="s">
        <v>12</v>
      </c>
      <c r="F2" s="24"/>
      <c r="G2" s="24"/>
      <c r="H2" s="24" t="s">
        <v>13</v>
      </c>
      <c r="I2" s="24" t="s">
        <v>14</v>
      </c>
      <c r="J2" s="24" t="s">
        <v>15</v>
      </c>
      <c r="K2" s="24" t="s">
        <v>16</v>
      </c>
      <c r="L2" s="24" t="s">
        <v>17</v>
      </c>
      <c r="M2" s="24" t="s">
        <v>18</v>
      </c>
      <c r="N2" s="24" t="s">
        <v>19</v>
      </c>
      <c r="O2" s="24" t="s">
        <v>20</v>
      </c>
      <c r="P2" s="24" t="s">
        <v>21</v>
      </c>
      <c r="Q2" s="24" t="s">
        <v>22</v>
      </c>
      <c r="R2" s="24" t="s">
        <v>23</v>
      </c>
      <c r="S2" s="24" t="s">
        <v>24</v>
      </c>
      <c r="T2" s="24" t="s">
        <v>25</v>
      </c>
      <c r="U2" s="24" t="s">
        <v>26</v>
      </c>
      <c r="V2" s="24" t="s">
        <v>27</v>
      </c>
      <c r="W2" s="24" t="s">
        <v>28</v>
      </c>
      <c r="X2" s="24" t="s">
        <v>29</v>
      </c>
      <c r="Y2" s="24" t="s">
        <v>30</v>
      </c>
      <c r="Z2" s="24" t="s">
        <v>31</v>
      </c>
      <c r="AA2" s="24" t="s">
        <v>32</v>
      </c>
      <c r="AB2" s="24" t="s">
        <v>33</v>
      </c>
      <c r="AC2" s="24" t="s">
        <v>34</v>
      </c>
      <c r="AD2" s="24" t="s">
        <v>35</v>
      </c>
      <c r="AE2" s="24" t="s">
        <v>36</v>
      </c>
      <c r="AF2" s="24" t="s">
        <v>37</v>
      </c>
      <c r="AG2" s="24" t="s">
        <v>38</v>
      </c>
      <c r="AH2" s="24" t="s">
        <v>39</v>
      </c>
      <c r="AI2" s="24" t="s">
        <v>40</v>
      </c>
      <c r="AJ2" s="24" t="s">
        <v>41</v>
      </c>
      <c r="AK2" s="24" t="s">
        <v>42</v>
      </c>
      <c r="AL2" s="24" t="s">
        <v>43</v>
      </c>
      <c r="AM2" s="24" t="s">
        <v>44</v>
      </c>
      <c r="AN2" s="24" t="s">
        <v>45</v>
      </c>
      <c r="AO2" s="24" t="s">
        <v>46</v>
      </c>
      <c r="AP2" s="24" t="s">
        <v>47</v>
      </c>
      <c r="AQ2" s="24" t="s">
        <v>48</v>
      </c>
      <c r="AR2" s="24" t="s">
        <v>49</v>
      </c>
      <c r="AS2" s="24" t="s">
        <v>50</v>
      </c>
      <c r="AT2" s="24" t="s">
        <v>51</v>
      </c>
      <c r="AU2" s="24" t="s">
        <v>52</v>
      </c>
      <c r="AV2" s="24" t="s">
        <v>53</v>
      </c>
      <c r="AW2" s="24" t="s">
        <v>54</v>
      </c>
      <c r="AX2" s="24" t="s">
        <v>55</v>
      </c>
      <c r="AY2" s="24" t="s">
        <v>56</v>
      </c>
      <c r="AZ2" s="24" t="s">
        <v>57</v>
      </c>
      <c r="BA2" s="24" t="s">
        <v>58</v>
      </c>
      <c r="BB2" s="24" t="s">
        <v>59</v>
      </c>
      <c r="BC2" s="24" t="s">
        <v>60</v>
      </c>
      <c r="BD2" s="24" t="s">
        <v>61</v>
      </c>
      <c r="BE2" s="24" t="s">
        <v>62</v>
      </c>
      <c r="BF2" s="24" t="s">
        <v>63</v>
      </c>
      <c r="BG2" s="24" t="s">
        <v>64</v>
      </c>
      <c r="BH2" s="24" t="s">
        <v>65</v>
      </c>
      <c r="BI2" s="24" t="s">
        <v>66</v>
      </c>
      <c r="BJ2" s="24" t="s">
        <v>67</v>
      </c>
      <c r="BK2" s="24" t="s">
        <v>68</v>
      </c>
      <c r="BL2" s="24" t="s">
        <v>69</v>
      </c>
      <c r="BM2" s="24" t="s">
        <v>70</v>
      </c>
      <c r="BN2" s="24" t="s">
        <v>71</v>
      </c>
      <c r="BO2" s="24" t="s">
        <v>72</v>
      </c>
      <c r="BP2" s="24" t="s">
        <v>73</v>
      </c>
      <c r="BQ2" s="24" t="s">
        <v>74</v>
      </c>
      <c r="BR2" s="24" t="s">
        <v>75</v>
      </c>
      <c r="BS2" s="24" t="s">
        <v>76</v>
      </c>
      <c r="BT2" s="24" t="s">
        <v>77</v>
      </c>
      <c r="BU2" s="24" t="s">
        <v>78</v>
      </c>
      <c r="BV2" s="24" t="s">
        <v>79</v>
      </c>
      <c r="BW2" s="24" t="s">
        <v>80</v>
      </c>
    </row>
    <row r="3" spans="1:75" ht="12" customHeight="1" x14ac:dyDescent="0.25">
      <c r="A3" s="54" t="s">
        <v>200</v>
      </c>
      <c r="B3" s="54" t="s">
        <v>276</v>
      </c>
      <c r="C3" s="54" t="s">
        <v>277</v>
      </c>
      <c r="D3" s="54" t="s">
        <v>352</v>
      </c>
      <c r="E3" s="54" t="s">
        <v>278</v>
      </c>
      <c r="F3" s="54" t="s">
        <v>350</v>
      </c>
      <c r="G3" s="54" t="s">
        <v>350</v>
      </c>
      <c r="H3" s="54" t="s">
        <v>279</v>
      </c>
      <c r="I3" s="54" t="s">
        <v>280</v>
      </c>
      <c r="J3" s="54" t="s">
        <v>281</v>
      </c>
      <c r="K3" s="54" t="s">
        <v>282</v>
      </c>
      <c r="L3" s="54" t="s">
        <v>283</v>
      </c>
      <c r="M3" s="54" t="s">
        <v>284</v>
      </c>
      <c r="N3" s="54" t="s">
        <v>285</v>
      </c>
      <c r="O3" s="54" t="s">
        <v>286</v>
      </c>
      <c r="P3" s="54" t="s">
        <v>287</v>
      </c>
      <c r="Q3" s="54" t="s">
        <v>288</v>
      </c>
      <c r="R3" s="54" t="s">
        <v>289</v>
      </c>
      <c r="S3" s="54" t="s">
        <v>290</v>
      </c>
      <c r="T3" s="54" t="s">
        <v>291</v>
      </c>
      <c r="U3" s="54" t="s">
        <v>292</v>
      </c>
      <c r="V3" s="54" t="s">
        <v>293</v>
      </c>
      <c r="W3" s="54" t="s">
        <v>294</v>
      </c>
      <c r="X3" s="54" t="s">
        <v>295</v>
      </c>
      <c r="Y3" s="54" t="s">
        <v>296</v>
      </c>
      <c r="Z3" s="54" t="s">
        <v>297</v>
      </c>
      <c r="AA3" s="54" t="s">
        <v>298</v>
      </c>
      <c r="AB3" s="54" t="s">
        <v>299</v>
      </c>
      <c r="AC3" s="54" t="s">
        <v>300</v>
      </c>
      <c r="AD3" s="54" t="s">
        <v>301</v>
      </c>
      <c r="AE3" s="54" t="s">
        <v>302</v>
      </c>
      <c r="AF3" s="54" t="s">
        <v>303</v>
      </c>
      <c r="AG3" s="54" t="s">
        <v>304</v>
      </c>
      <c r="AH3" s="54" t="s">
        <v>305</v>
      </c>
      <c r="AI3" s="54" t="s">
        <v>306</v>
      </c>
      <c r="AJ3" s="54" t="s">
        <v>307</v>
      </c>
      <c r="AK3" s="54" t="s">
        <v>308</v>
      </c>
      <c r="AL3" s="54" t="s">
        <v>309</v>
      </c>
      <c r="AM3" s="54" t="s">
        <v>310</v>
      </c>
      <c r="AN3" s="54" t="s">
        <v>311</v>
      </c>
      <c r="AO3" s="54" t="s">
        <v>312</v>
      </c>
      <c r="AP3" s="54" t="s">
        <v>313</v>
      </c>
      <c r="AQ3" s="54" t="s">
        <v>314</v>
      </c>
      <c r="AR3" s="54" t="s">
        <v>315</v>
      </c>
      <c r="AS3" s="54" t="s">
        <v>316</v>
      </c>
      <c r="AT3" s="54" t="s">
        <v>317</v>
      </c>
      <c r="AU3" s="54" t="s">
        <v>318</v>
      </c>
      <c r="AV3" s="54" t="s">
        <v>319</v>
      </c>
      <c r="AW3" s="54" t="s">
        <v>320</v>
      </c>
      <c r="AX3" s="54" t="s">
        <v>321</v>
      </c>
      <c r="AY3" s="54" t="s">
        <v>322</v>
      </c>
      <c r="AZ3" s="54" t="s">
        <v>323</v>
      </c>
      <c r="BA3" s="54" t="s">
        <v>324</v>
      </c>
      <c r="BB3" s="54" t="s">
        <v>325</v>
      </c>
      <c r="BC3" s="54" t="s">
        <v>326</v>
      </c>
      <c r="BD3" s="54" t="s">
        <v>327</v>
      </c>
      <c r="BE3" s="54" t="s">
        <v>328</v>
      </c>
      <c r="BF3" s="54" t="s">
        <v>329</v>
      </c>
      <c r="BG3" s="54" t="s">
        <v>330</v>
      </c>
      <c r="BH3" s="54" t="s">
        <v>331</v>
      </c>
      <c r="BI3" s="54" t="s">
        <v>332</v>
      </c>
      <c r="BJ3" s="54" t="s">
        <v>333</v>
      </c>
      <c r="BK3" s="54" t="s">
        <v>334</v>
      </c>
      <c r="BL3" s="54" t="s">
        <v>335</v>
      </c>
      <c r="BM3" s="54" t="s">
        <v>336</v>
      </c>
      <c r="BN3" s="54" t="s">
        <v>337</v>
      </c>
      <c r="BO3" s="54" t="s">
        <v>338</v>
      </c>
      <c r="BP3" s="54" t="s">
        <v>339</v>
      </c>
      <c r="BQ3" s="54" t="s">
        <v>340</v>
      </c>
      <c r="BR3" s="54" t="s">
        <v>341</v>
      </c>
      <c r="BS3" s="54" t="s">
        <v>342</v>
      </c>
      <c r="BT3" s="54" t="s">
        <v>343</v>
      </c>
      <c r="BU3" s="54" t="s">
        <v>344</v>
      </c>
      <c r="BV3" s="54" t="s">
        <v>345</v>
      </c>
      <c r="BW3" s="54" t="s">
        <v>346</v>
      </c>
    </row>
    <row r="4" spans="1:75" s="5" customFormat="1" ht="15.75" x14ac:dyDescent="0.25">
      <c r="A4" s="2" t="s">
        <v>100</v>
      </c>
      <c r="B4" s="4"/>
      <c r="C4" s="4">
        <f>SUBTOTAL(1,C11:C51)</f>
        <v>0.42499999999999999</v>
      </c>
      <c r="D4" s="4"/>
      <c r="E4" s="4">
        <f>SUBTOTAL(1,E11:E62)</f>
        <v>31.632653061224488</v>
      </c>
      <c r="F4" s="4"/>
      <c r="G4" s="4"/>
      <c r="H4" s="18">
        <f>SUBTOTAL(1,H11:H62)</f>
        <v>0.15686274509803921</v>
      </c>
      <c r="I4" s="18">
        <f>SUBTOTAL(1,I11:I62)</f>
        <v>5.8823529411764705E-2</v>
      </c>
      <c r="J4" s="18">
        <f>SUBTOTAL(1,J11:J62)</f>
        <v>1.9607843137254902E-2</v>
      </c>
      <c r="K4" s="18">
        <f>SUBTOTAL(1,K11:K62)</f>
        <v>5.8823529411764705E-2</v>
      </c>
      <c r="L4" s="18">
        <f>SUBTOTAL(1,L11:L62)</f>
        <v>0.74509803921568629</v>
      </c>
      <c r="M4" s="18">
        <f>SUBTOTAL(1,M11:M62)</f>
        <v>5.8823529411764705E-2</v>
      </c>
      <c r="N4" s="30">
        <f>SUBTOTAL(1,N11:N62)</f>
        <v>3.6341463414634148</v>
      </c>
      <c r="O4" s="38">
        <f>SUBTOTAL(1,O11:O62)</f>
        <v>2.4615384615384617</v>
      </c>
      <c r="P4" s="4">
        <f>SUBTOTAL(1,P11:P62)</f>
        <v>9.0909090909090912E-2</v>
      </c>
      <c r="Q4" s="30">
        <f>SUBTOTAL(1,Q11:Q62)</f>
        <v>3.7317073170731709</v>
      </c>
      <c r="R4" s="38">
        <f>SUBTOTAL(1,R11:R62)</f>
        <v>2.5641025641025643</v>
      </c>
      <c r="S4" s="4" t="e">
        <f>SUBTOTAL(1,S11:S39)</f>
        <v>#DIV/0!</v>
      </c>
      <c r="T4" s="30">
        <f>SUBTOTAL(1,T11:T39)</f>
        <v>3.7777777777777777</v>
      </c>
      <c r="U4" s="38">
        <f>SUBTOTAL(1,U11:U39)</f>
        <v>2.7333333333333334</v>
      </c>
      <c r="V4" s="4">
        <f>SUBTOTAL(1,V11:V39)</f>
        <v>1</v>
      </c>
      <c r="W4" s="30">
        <f>SUBTOTAL(1,W11:W62)</f>
        <v>3.8780487804878048</v>
      </c>
      <c r="X4" s="38">
        <f>SUBTOTAL(1,X11:X62)</f>
        <v>3.189189189189189</v>
      </c>
      <c r="Y4" s="4">
        <f>SUBTOTAL(1,Y11:Y62)</f>
        <v>9.0909090909090912E-2</v>
      </c>
      <c r="Z4" s="30">
        <f>SUBTOTAL(1,Z11:Z62)</f>
        <v>3.6829268292682928</v>
      </c>
      <c r="AA4" s="38">
        <f>SUBTOTAL(1,AA11:AA62)</f>
        <v>2.3421052631578947</v>
      </c>
      <c r="AB4" s="4">
        <f>SUBTOTAL(1,AB11:AB62)</f>
        <v>0.16666666666666666</v>
      </c>
      <c r="AC4" s="30">
        <f>SUBTOTAL(1,AC11:AC62)</f>
        <v>3.2250000000000001</v>
      </c>
      <c r="AD4" s="38">
        <f>SUBTOTAL(1,AD11:AD62)</f>
        <v>2.5526315789473686</v>
      </c>
      <c r="AE4" s="4">
        <f>SUBTOTAL(1,AE11:AE62)</f>
        <v>0.15384615384615385</v>
      </c>
      <c r="AF4" s="30">
        <f>SUBTOTAL(1,AF11:AF62)</f>
        <v>3.3157894736842106</v>
      </c>
      <c r="AG4" s="38">
        <f>SUBTOTAL(1,AG11:AG62)</f>
        <v>2.5405405405405403</v>
      </c>
      <c r="AH4" s="4">
        <f>SUBTOTAL(1,AH11:AH62)</f>
        <v>0.2857142857142857</v>
      </c>
      <c r="AI4" s="30">
        <f>SUBTOTAL(1,AI11:AI62)</f>
        <v>3.4615384615384617</v>
      </c>
      <c r="AJ4" s="38">
        <f>SUBTOTAL(1,AJ11:AJ62)</f>
        <v>2.1081081081081079</v>
      </c>
      <c r="AK4" s="4">
        <f>SUBTOTAL(1,AK11:AK62)</f>
        <v>0.2857142857142857</v>
      </c>
      <c r="AL4" s="30">
        <f>SUBTOTAL(1,AL11:AL62)</f>
        <v>3.6923076923076925</v>
      </c>
      <c r="AM4" s="38">
        <f>SUBTOTAL(1,AM11:AM62)</f>
        <v>2.0810810810810811</v>
      </c>
      <c r="AN4" s="4">
        <f>SUBTOTAL(1,AN11:AN62)</f>
        <v>0.35714285714285715</v>
      </c>
      <c r="AO4" s="4"/>
      <c r="AP4" s="42">
        <f>SUBTOTAL(1,AP11:AP62)</f>
        <v>4.0250000000000004</v>
      </c>
      <c r="AQ4" s="42">
        <f>SUBTOTAL(1,AQ11:AQ62)</f>
        <v>3.4390243902439024</v>
      </c>
      <c r="AR4" s="42">
        <f>SUBTOTAL(1,AR11:AR62)</f>
        <v>4.024390243902439</v>
      </c>
      <c r="AS4" s="42">
        <f>SUBTOTAL(1,AS11:AS62)</f>
        <v>4.1219512195121952</v>
      </c>
      <c r="AT4" s="42">
        <f>SUBTOTAL(1,AT11:AT62)</f>
        <v>3.6829268292682928</v>
      </c>
      <c r="AU4" s="42">
        <f>SUBTOTAL(1,AU11:AU62)</f>
        <v>2.3658536585365852</v>
      </c>
      <c r="AV4" s="42">
        <f>SUBTOTAL(1,AV11:AV62)</f>
        <v>2.3658536585365852</v>
      </c>
      <c r="AW4" s="46">
        <f>SUBTOTAL(1,AW11:AW62)</f>
        <v>4.0487804878048781</v>
      </c>
      <c r="AX4" s="50">
        <f>SUBTOTAL(1,AX11:AX62)</f>
        <v>3.5263157894736841</v>
      </c>
      <c r="AY4" s="46">
        <f>SUBTOTAL(1,AY11:AY62)</f>
        <v>3.45</v>
      </c>
      <c r="AZ4" s="50">
        <f>SUBTOTAL(1,AZ11:AZ62)</f>
        <v>3.7894736842105261</v>
      </c>
      <c r="BA4" s="46">
        <f>SUBTOTAL(1,BA11:BA62)</f>
        <v>3.5609756097560976</v>
      </c>
      <c r="BB4" s="50">
        <f>SUBTOTAL(1,BB11:BB62)</f>
        <v>3.4736842105263159</v>
      </c>
      <c r="BC4" s="46">
        <f>SUBTOTAL(1,BC11:BC62)</f>
        <v>3.7560975609756095</v>
      </c>
      <c r="BD4" s="50">
        <f>SUBTOTAL(1,BD11:BD62)</f>
        <v>3.6923076923076925</v>
      </c>
      <c r="BE4" s="46">
        <f>SUBTOTAL(1,BE11:BE62)</f>
        <v>2.625</v>
      </c>
      <c r="BF4" s="50">
        <f>SUBTOTAL(1,BF11:BF62)</f>
        <v>3.9743589743589745</v>
      </c>
      <c r="BG4" s="46">
        <f>SUBTOTAL(1,BG11:BG62)</f>
        <v>3.1707317073170733</v>
      </c>
      <c r="BH4" s="50">
        <f>SUBTOTAL(1,BH11:BH62)</f>
        <v>3.4615384615384617</v>
      </c>
      <c r="BI4" s="46">
        <f>SUBTOTAL(1,BI11:BI62)</f>
        <v>1.9268292682926829</v>
      </c>
      <c r="BJ4" s="50">
        <f>SUBTOTAL(1,BJ11:BJ62)</f>
        <v>3.9473684210526314</v>
      </c>
      <c r="BK4" s="46">
        <f>SUBTOTAL(1,BK11:BK62)</f>
        <v>1.9024390243902438</v>
      </c>
      <c r="BL4" s="50">
        <f>SUBTOTAL(1,BL11:BL62)</f>
        <v>4</v>
      </c>
      <c r="BM4" s="4">
        <f>SUBTOTAL(1,BM11:BM62)</f>
        <v>22.847058823529412</v>
      </c>
      <c r="BN4" s="4">
        <f>SUBTOTAL(1,BN11:BN62)</f>
        <v>29.58</v>
      </c>
      <c r="BO4" s="4"/>
      <c r="BP4" s="34">
        <f>SUBTOTAL(1,BP11:BP62)</f>
        <v>5.8431372549019605</v>
      </c>
      <c r="BQ4" s="50">
        <f>SUBTOTAL(1,BQ11:BQ62)</f>
        <v>2.2799999999999998</v>
      </c>
      <c r="BR4" s="50">
        <f>SUBTOTAL(1,BR11:BR62)</f>
        <v>0.77272727272727271</v>
      </c>
      <c r="BS4" s="34">
        <f>SUBTOTAL(1,BS11:BS62)</f>
        <v>1.7872340425531914</v>
      </c>
      <c r="BT4" s="50">
        <f>SUBTOTAL(1,BT11:BT62)</f>
        <v>3.3469387755102042</v>
      </c>
      <c r="BU4" s="34">
        <f>SUBTOTAL(1,BU11:BU62)</f>
        <v>6.458333333333333</v>
      </c>
      <c r="BV4" s="34">
        <f>SUBTOTAL(1,BV11:BV62)</f>
        <v>31.627450980392158</v>
      </c>
      <c r="BW4" s="34">
        <f>SUBTOTAL(1,BW11:BW62)</f>
        <v>27.714285714285715</v>
      </c>
    </row>
    <row r="5" spans="1:75" s="9" customFormat="1" ht="15.75" x14ac:dyDescent="0.25">
      <c r="A5" s="6" t="s">
        <v>101</v>
      </c>
      <c r="B5" s="8">
        <f>SUBTOTAL(3,B11:B51)</f>
        <v>40</v>
      </c>
      <c r="C5" s="8">
        <f>SUBTOTAL(2,C11:C51)</f>
        <v>40</v>
      </c>
      <c r="D5" s="8"/>
      <c r="E5" s="8">
        <f>SUBTOTAL(2,E11:E62)</f>
        <v>49</v>
      </c>
      <c r="F5" s="8"/>
      <c r="G5" s="8"/>
      <c r="H5" s="19">
        <f>SUBTOTAL(2,H11:H62)</f>
        <v>51</v>
      </c>
      <c r="I5" s="19">
        <f>SUBTOTAL(2,I11:I62)</f>
        <v>51</v>
      </c>
      <c r="J5" s="19">
        <f>SUBTOTAL(2,J11:J62)</f>
        <v>51</v>
      </c>
      <c r="K5" s="19">
        <f>SUBTOTAL(2,K11:K62)</f>
        <v>51</v>
      </c>
      <c r="L5" s="19">
        <f>SUBTOTAL(2,L11:L62)</f>
        <v>51</v>
      </c>
      <c r="M5" s="19">
        <f>SUBTOTAL(2,M11:M62)</f>
        <v>51</v>
      </c>
      <c r="N5" s="31">
        <f>SUBTOTAL(2,N11:N62)</f>
        <v>41</v>
      </c>
      <c r="O5" s="39">
        <f>SUBTOTAL(2,O11:O62)</f>
        <v>39</v>
      </c>
      <c r="P5" s="8">
        <f>SUBTOTAL(2,P11:P62)</f>
        <v>11</v>
      </c>
      <c r="Q5" s="31">
        <f>SUBTOTAL(2,Q11:Q62)</f>
        <v>41</v>
      </c>
      <c r="R5" s="39">
        <f>SUBTOTAL(2,R11:R62)</f>
        <v>39</v>
      </c>
      <c r="S5" s="8">
        <f>SUBTOTAL(2,S11:S39)</f>
        <v>0</v>
      </c>
      <c r="T5" s="31">
        <f>SUBTOTAL(2,T11:T39)</f>
        <v>18</v>
      </c>
      <c r="U5" s="39">
        <f>SUBTOTAL(2,U11:U39)</f>
        <v>15</v>
      </c>
      <c r="V5" s="8">
        <f>SUBTOTAL(2,V11:V39)</f>
        <v>1</v>
      </c>
      <c r="W5" s="31">
        <f>SUBTOTAL(2,W11:W62)</f>
        <v>41</v>
      </c>
      <c r="X5" s="39">
        <f>SUBTOTAL(2,X11:X62)</f>
        <v>37</v>
      </c>
      <c r="Y5" s="8">
        <f>SUBTOTAL(2,Y11:Y62)</f>
        <v>11</v>
      </c>
      <c r="Z5" s="31">
        <f>SUBTOTAL(2,Z11:Z62)</f>
        <v>41</v>
      </c>
      <c r="AA5" s="39">
        <f>SUBTOTAL(2,AA11:AA62)</f>
        <v>38</v>
      </c>
      <c r="AB5" s="8">
        <f>SUBTOTAL(2,AB11:AB62)</f>
        <v>12</v>
      </c>
      <c r="AC5" s="31">
        <f>SUBTOTAL(2,AC11:AC62)</f>
        <v>40</v>
      </c>
      <c r="AD5" s="39">
        <f>SUBTOTAL(2,AD11:AD62)</f>
        <v>38</v>
      </c>
      <c r="AE5" s="8">
        <f>SUBTOTAL(2,AE11:AE62)</f>
        <v>13</v>
      </c>
      <c r="AF5" s="31">
        <f>SUBTOTAL(2,AF11:AF62)</f>
        <v>38</v>
      </c>
      <c r="AG5" s="39">
        <f>SUBTOTAL(2,AG11:AG62)</f>
        <v>37</v>
      </c>
      <c r="AH5" s="8">
        <f>SUBTOTAL(2,AH11:AH62)</f>
        <v>14</v>
      </c>
      <c r="AI5" s="31">
        <f>SUBTOTAL(2,AI11:AI62)</f>
        <v>39</v>
      </c>
      <c r="AJ5" s="39">
        <f>SUBTOTAL(2,AJ11:AJ62)</f>
        <v>37</v>
      </c>
      <c r="AK5" s="8">
        <f>SUBTOTAL(2,AK11:AK62)</f>
        <v>14</v>
      </c>
      <c r="AL5" s="31">
        <f>SUBTOTAL(2,AL11:AL62)</f>
        <v>39</v>
      </c>
      <c r="AM5" s="39">
        <f>SUBTOTAL(2,AM11:AM62)</f>
        <v>37</v>
      </c>
      <c r="AN5" s="8">
        <f>SUBTOTAL(2,AN11:AN62)</f>
        <v>14</v>
      </c>
      <c r="AO5" s="8">
        <f>SUBTOTAL(3,AO11:AO62)</f>
        <v>10</v>
      </c>
      <c r="AP5" s="43">
        <f>SUBTOTAL(2,AP11:AP62)</f>
        <v>40</v>
      </c>
      <c r="AQ5" s="43">
        <f>SUBTOTAL(2,AQ11:AQ62)</f>
        <v>41</v>
      </c>
      <c r="AR5" s="43">
        <f>SUBTOTAL(2,AR11:AR62)</f>
        <v>41</v>
      </c>
      <c r="AS5" s="43">
        <f>SUBTOTAL(2,AS11:AS62)</f>
        <v>41</v>
      </c>
      <c r="AT5" s="43">
        <f>SUBTOTAL(2,AT11:AT62)</f>
        <v>41</v>
      </c>
      <c r="AU5" s="43">
        <f>SUBTOTAL(2,AU11:AU62)</f>
        <v>41</v>
      </c>
      <c r="AV5" s="43">
        <f>SUBTOTAL(2,AV11:AV62)</f>
        <v>41</v>
      </c>
      <c r="AW5" s="47">
        <f>SUBTOTAL(2,AW11:AW62)</f>
        <v>41</v>
      </c>
      <c r="AX5" s="51">
        <f>SUBTOTAL(2,AX11:AX62)</f>
        <v>38</v>
      </c>
      <c r="AY5" s="47">
        <f>SUBTOTAL(2,AY11:AY62)</f>
        <v>40</v>
      </c>
      <c r="AZ5" s="51">
        <f>SUBTOTAL(2,AZ11:AZ62)</f>
        <v>38</v>
      </c>
      <c r="BA5" s="47">
        <f>SUBTOTAL(2,BA11:BA62)</f>
        <v>41</v>
      </c>
      <c r="BB5" s="51">
        <f>SUBTOTAL(2,BB11:BB62)</f>
        <v>38</v>
      </c>
      <c r="BC5" s="47">
        <f>SUBTOTAL(2,BC11:BC62)</f>
        <v>41</v>
      </c>
      <c r="BD5" s="51">
        <f>SUBTOTAL(2,BD11:BD62)</f>
        <v>39</v>
      </c>
      <c r="BE5" s="47">
        <f>SUBTOTAL(2,BE11:BE62)</f>
        <v>40</v>
      </c>
      <c r="BF5" s="51">
        <f>SUBTOTAL(2,BF11:BF62)</f>
        <v>39</v>
      </c>
      <c r="BG5" s="47">
        <f>SUBTOTAL(2,BG11:BG62)</f>
        <v>41</v>
      </c>
      <c r="BH5" s="51">
        <f>SUBTOTAL(2,BH11:BH62)</f>
        <v>39</v>
      </c>
      <c r="BI5" s="47">
        <f>SUBTOTAL(2,BI11:BI62)</f>
        <v>41</v>
      </c>
      <c r="BJ5" s="51">
        <f>SUBTOTAL(2,BJ11:BJ62)</f>
        <v>38</v>
      </c>
      <c r="BK5" s="47">
        <f>SUBTOTAL(2,BK11:BK62)</f>
        <v>41</v>
      </c>
      <c r="BL5" s="51">
        <f>SUBTOTAL(2,BL11:BL62)</f>
        <v>38</v>
      </c>
      <c r="BM5" s="8">
        <f>SUBTOTAL(2,BM11:BM62)</f>
        <v>51</v>
      </c>
      <c r="BN5" s="8">
        <f>SUBTOTAL(2,BN11:BN62)</f>
        <v>50</v>
      </c>
      <c r="BO5" s="8">
        <f>SUBTOTAL(3,BO11:BO62)</f>
        <v>49</v>
      </c>
      <c r="BP5" s="35">
        <f>SUBTOTAL(2,BP11:BP62)</f>
        <v>51</v>
      </c>
      <c r="BQ5" s="51">
        <f>SUBTOTAL(2,BQ11:BQ62)</f>
        <v>50</v>
      </c>
      <c r="BR5" s="51">
        <f>SUBTOTAL(2,BR11:BR62)</f>
        <v>44</v>
      </c>
      <c r="BS5" s="35">
        <f>SUBTOTAL(2,BS11:BS62)</f>
        <v>47</v>
      </c>
      <c r="BT5" s="51">
        <f>SUBTOTAL(2,BT11:BT62)</f>
        <v>49</v>
      </c>
      <c r="BU5" s="35">
        <f>SUBTOTAL(2,BU11:BU62)</f>
        <v>48</v>
      </c>
      <c r="BV5" s="35">
        <f>SUBTOTAL(2,BV11:BV62)</f>
        <v>51</v>
      </c>
      <c r="BW5" s="35">
        <f>SUBTOTAL(2,BW11:BW62)</f>
        <v>49</v>
      </c>
    </row>
    <row r="6" spans="1:75" s="12" customFormat="1" ht="15.75" x14ac:dyDescent="0.25">
      <c r="A6" s="10" t="s">
        <v>102</v>
      </c>
      <c r="B6" s="10"/>
      <c r="C6" s="10">
        <f>SUBTOTAL(5,C11:C51)</f>
        <v>0</v>
      </c>
      <c r="D6" s="10"/>
      <c r="E6" s="10">
        <f>SUBTOTAL(5,E11:E62)</f>
        <v>20</v>
      </c>
      <c r="F6" s="10"/>
      <c r="G6" s="10"/>
      <c r="H6" s="20">
        <f>SUBTOTAL(5,H11:H62)</f>
        <v>0</v>
      </c>
      <c r="I6" s="20">
        <f>SUBTOTAL(5,I11:I62)</f>
        <v>0</v>
      </c>
      <c r="J6" s="20">
        <f>SUBTOTAL(5,J11:J62)</f>
        <v>0</v>
      </c>
      <c r="K6" s="20">
        <f>SUBTOTAL(5,K11:K62)</f>
        <v>0</v>
      </c>
      <c r="L6" s="20">
        <f>SUBTOTAL(5,L11:L62)</f>
        <v>0</v>
      </c>
      <c r="M6" s="20">
        <f>SUBTOTAL(5,M11:M62)</f>
        <v>0</v>
      </c>
      <c r="N6" s="32">
        <f>SUBTOTAL(5,N11:N62)</f>
        <v>1</v>
      </c>
      <c r="O6" s="40">
        <f>SUBTOTAL(5,O11:O62)</f>
        <v>0</v>
      </c>
      <c r="P6" s="10">
        <f>SUBTOTAL(5,P11:P62)</f>
        <v>0</v>
      </c>
      <c r="Q6" s="32">
        <f>SUBTOTAL(5,Q11:Q62)</f>
        <v>1</v>
      </c>
      <c r="R6" s="40">
        <f>SUBTOTAL(5,R11:R62)</f>
        <v>0</v>
      </c>
      <c r="S6" s="10">
        <f>SUBTOTAL(5,S11:S39)</f>
        <v>0</v>
      </c>
      <c r="T6" s="32">
        <f>SUBTOTAL(5,T11:T39)</f>
        <v>2</v>
      </c>
      <c r="U6" s="40">
        <f>SUBTOTAL(5,U11:U39)</f>
        <v>1</v>
      </c>
      <c r="V6" s="10">
        <f>SUBTOTAL(5,V11:V39)</f>
        <v>1</v>
      </c>
      <c r="W6" s="32">
        <f>SUBTOTAL(5,W11:W62)</f>
        <v>2</v>
      </c>
      <c r="X6" s="40">
        <f>SUBTOTAL(5,X11:X62)</f>
        <v>0</v>
      </c>
      <c r="Y6" s="10">
        <f>SUBTOTAL(5,Y11:Y62)</f>
        <v>0</v>
      </c>
      <c r="Z6" s="32">
        <f>SUBTOTAL(5,Z11:Z62)</f>
        <v>1</v>
      </c>
      <c r="AA6" s="40">
        <f>SUBTOTAL(5,AA11:AA62)</f>
        <v>0</v>
      </c>
      <c r="AB6" s="10">
        <f>SUBTOTAL(5,AB11:AB62)</f>
        <v>0</v>
      </c>
      <c r="AC6" s="32">
        <f>SUBTOTAL(5,AC11:AC62)</f>
        <v>0</v>
      </c>
      <c r="AD6" s="40">
        <f>SUBTOTAL(5,AD11:AD62)</f>
        <v>1</v>
      </c>
      <c r="AE6" s="10">
        <f>SUBTOTAL(5,AE11:AE62)</f>
        <v>0</v>
      </c>
      <c r="AF6" s="32">
        <f>SUBTOTAL(5,AF11:AF62)</f>
        <v>1</v>
      </c>
      <c r="AG6" s="40">
        <f>SUBTOTAL(5,AG11:AG62)</f>
        <v>0</v>
      </c>
      <c r="AH6" s="10">
        <f>SUBTOTAL(5,AH11:AH62)</f>
        <v>0</v>
      </c>
      <c r="AI6" s="32">
        <f>SUBTOTAL(5,AI11:AI62)</f>
        <v>1</v>
      </c>
      <c r="AJ6" s="40">
        <f>SUBTOTAL(5,AJ11:AJ62)</f>
        <v>0</v>
      </c>
      <c r="AK6" s="10">
        <f>SUBTOTAL(5,AK11:AK62)</f>
        <v>0</v>
      </c>
      <c r="AL6" s="32">
        <f>SUBTOTAL(5,AL11:AL62)</f>
        <v>1</v>
      </c>
      <c r="AM6" s="40">
        <f>SUBTOTAL(5,AM11:AM62)</f>
        <v>0</v>
      </c>
      <c r="AN6" s="10">
        <f>SUBTOTAL(5,AN11:AN62)</f>
        <v>0</v>
      </c>
      <c r="AO6" s="10"/>
      <c r="AP6" s="44">
        <f>SUBTOTAL(5,AP11:AP62)</f>
        <v>2</v>
      </c>
      <c r="AQ6" s="44">
        <f>SUBTOTAL(5,AQ11:AQ62)</f>
        <v>1</v>
      </c>
      <c r="AR6" s="44">
        <f>SUBTOTAL(5,AR11:AR62)</f>
        <v>2</v>
      </c>
      <c r="AS6" s="44">
        <f>SUBTOTAL(5,AS11:AS62)</f>
        <v>1</v>
      </c>
      <c r="AT6" s="44">
        <f>SUBTOTAL(5,AT11:AT62)</f>
        <v>1</v>
      </c>
      <c r="AU6" s="44">
        <f>SUBTOTAL(5,AU11:AU62)</f>
        <v>1</v>
      </c>
      <c r="AV6" s="44">
        <f>SUBTOTAL(5,AV11:AV62)</f>
        <v>1</v>
      </c>
      <c r="AW6" s="48">
        <f>SUBTOTAL(5,AW11:AW62)</f>
        <v>1</v>
      </c>
      <c r="AX6" s="52">
        <f>SUBTOTAL(5,AX11:AX62)</f>
        <v>1</v>
      </c>
      <c r="AY6" s="48">
        <f>SUBTOTAL(5,AY11:AY62)</f>
        <v>1</v>
      </c>
      <c r="AZ6" s="52">
        <f>SUBTOTAL(5,AZ11:AZ62)</f>
        <v>1</v>
      </c>
      <c r="BA6" s="48">
        <f>SUBTOTAL(5,BA11:BA62)</f>
        <v>2</v>
      </c>
      <c r="BB6" s="52">
        <f>SUBTOTAL(5,BB11:BB62)</f>
        <v>1</v>
      </c>
      <c r="BC6" s="48">
        <f>SUBTOTAL(5,BC11:BC62)</f>
        <v>1</v>
      </c>
      <c r="BD6" s="52">
        <f>SUBTOTAL(5,BD11:BD62)</f>
        <v>1</v>
      </c>
      <c r="BE6" s="48">
        <f>SUBTOTAL(5,BE11:BE62)</f>
        <v>1</v>
      </c>
      <c r="BF6" s="52">
        <f>SUBTOTAL(5,BF11:BF62)</f>
        <v>1</v>
      </c>
      <c r="BG6" s="48">
        <f>SUBTOTAL(5,BG11:BG62)</f>
        <v>1</v>
      </c>
      <c r="BH6" s="52">
        <f>SUBTOTAL(5,BH11:BH62)</f>
        <v>1</v>
      </c>
      <c r="BI6" s="48">
        <f>SUBTOTAL(5,BI11:BI62)</f>
        <v>1</v>
      </c>
      <c r="BJ6" s="52">
        <f>SUBTOTAL(5,BJ11:BJ62)</f>
        <v>1</v>
      </c>
      <c r="BK6" s="48">
        <f>SUBTOTAL(5,BK11:BK62)</f>
        <v>1</v>
      </c>
      <c r="BL6" s="52">
        <f>SUBTOTAL(5,BL11:BL62)</f>
        <v>1</v>
      </c>
      <c r="BM6" s="10">
        <f>SUBTOTAL(5,BM11:BM62)</f>
        <v>0.5</v>
      </c>
      <c r="BN6" s="10">
        <f>SUBTOTAL(5,BN11:BN62)</f>
        <v>2</v>
      </c>
      <c r="BO6" s="10"/>
      <c r="BP6" s="36">
        <f>SUBTOTAL(5,BP11:BP62)</f>
        <v>0</v>
      </c>
      <c r="BQ6" s="52">
        <f>SUBTOTAL(5,BQ11:BQ62)</f>
        <v>0</v>
      </c>
      <c r="BR6" s="52">
        <f>SUBTOTAL(5,BR11:BR62)</f>
        <v>0</v>
      </c>
      <c r="BS6" s="36">
        <f>SUBTOTAL(5,BS11:BS62)</f>
        <v>0</v>
      </c>
      <c r="BT6" s="52">
        <f>SUBTOTAL(5,BT11:BT62)</f>
        <v>0</v>
      </c>
      <c r="BU6" s="36">
        <f>SUBTOTAL(5,BU11:BU62)</f>
        <v>0</v>
      </c>
      <c r="BV6" s="36">
        <f>SUBTOTAL(5,BV11:BV62)</f>
        <v>1</v>
      </c>
      <c r="BW6" s="36">
        <f>SUBTOTAL(5,BW11:BW62)</f>
        <v>0</v>
      </c>
    </row>
    <row r="7" spans="1:75" s="12" customFormat="1" ht="15.75" x14ac:dyDescent="0.25">
      <c r="A7" s="13" t="s">
        <v>103</v>
      </c>
      <c r="B7" s="10"/>
      <c r="C7" s="10">
        <f>SUBTOTAL(4,C11:C51)</f>
        <v>1</v>
      </c>
      <c r="D7" s="10"/>
      <c r="E7" s="10">
        <f>SUBTOTAL(4,E11:E62)</f>
        <v>62</v>
      </c>
      <c r="F7" s="10"/>
      <c r="G7" s="10"/>
      <c r="H7" s="20">
        <f>SUBTOTAL(4,H11:H62)</f>
        <v>1</v>
      </c>
      <c r="I7" s="20">
        <f>SUBTOTAL(4,I11:I62)</f>
        <v>1</v>
      </c>
      <c r="J7" s="20">
        <f>SUBTOTAL(4,J11:J62)</f>
        <v>1</v>
      </c>
      <c r="K7" s="20">
        <f>SUBTOTAL(4,K11:K62)</f>
        <v>1</v>
      </c>
      <c r="L7" s="20">
        <f>SUBTOTAL(4,L11:L62)</f>
        <v>1</v>
      </c>
      <c r="M7" s="20">
        <f>SUBTOTAL(4,M11:M62)</f>
        <v>1</v>
      </c>
      <c r="N7" s="32">
        <f>SUBTOTAL(4,N11:N62)</f>
        <v>5</v>
      </c>
      <c r="O7" s="40">
        <f>SUBTOTAL(4,O11:O62)</f>
        <v>5</v>
      </c>
      <c r="P7" s="10">
        <f>SUBTOTAL(4,P11:P62)</f>
        <v>1</v>
      </c>
      <c r="Q7" s="32">
        <f>SUBTOTAL(4,Q11:Q62)</f>
        <v>5</v>
      </c>
      <c r="R7" s="40">
        <f>SUBTOTAL(4,R11:R62)</f>
        <v>5</v>
      </c>
      <c r="S7" s="10">
        <f>SUBTOTAL(4,S11:S39)</f>
        <v>0</v>
      </c>
      <c r="T7" s="32">
        <f>SUBTOTAL(4,T11:T39)</f>
        <v>5</v>
      </c>
      <c r="U7" s="40">
        <f>SUBTOTAL(4,U11:U39)</f>
        <v>5</v>
      </c>
      <c r="V7" s="10">
        <f>SUBTOTAL(4,V11:V39)</f>
        <v>1</v>
      </c>
      <c r="W7" s="32">
        <f>SUBTOTAL(4,W11:W62)</f>
        <v>5</v>
      </c>
      <c r="X7" s="40">
        <f>SUBTOTAL(4,X11:X62)</f>
        <v>5</v>
      </c>
      <c r="Y7" s="10">
        <f>SUBTOTAL(4,Y11:Y62)</f>
        <v>1</v>
      </c>
      <c r="Z7" s="32">
        <f>SUBTOTAL(4,Z11:Z62)</f>
        <v>5</v>
      </c>
      <c r="AA7" s="40">
        <f>SUBTOTAL(4,AA11:AA62)</f>
        <v>5</v>
      </c>
      <c r="AB7" s="10">
        <f>SUBTOTAL(4,AB11:AB62)</f>
        <v>1</v>
      </c>
      <c r="AC7" s="32">
        <f>SUBTOTAL(4,AC11:AC62)</f>
        <v>5</v>
      </c>
      <c r="AD7" s="40">
        <f>SUBTOTAL(4,AD11:AD62)</f>
        <v>5</v>
      </c>
      <c r="AE7" s="10">
        <f>SUBTOTAL(4,AE11:AE62)</f>
        <v>1</v>
      </c>
      <c r="AF7" s="32">
        <f>SUBTOTAL(4,AF11:AF62)</f>
        <v>5</v>
      </c>
      <c r="AG7" s="40">
        <f>SUBTOTAL(4,AG11:AG62)</f>
        <v>5</v>
      </c>
      <c r="AH7" s="10">
        <f>SUBTOTAL(4,AH11:AH62)</f>
        <v>1</v>
      </c>
      <c r="AI7" s="32">
        <f>SUBTOTAL(4,AI11:AI62)</f>
        <v>5</v>
      </c>
      <c r="AJ7" s="40">
        <f>SUBTOTAL(4,AJ11:AJ62)</f>
        <v>4</v>
      </c>
      <c r="AK7" s="10">
        <f>SUBTOTAL(4,AK11:AK62)</f>
        <v>1</v>
      </c>
      <c r="AL7" s="32">
        <f>SUBTOTAL(4,AL11:AL62)</f>
        <v>5</v>
      </c>
      <c r="AM7" s="40">
        <f>SUBTOTAL(4,AM11:AM62)</f>
        <v>4</v>
      </c>
      <c r="AN7" s="10">
        <f>SUBTOTAL(4,AN11:AN62)</f>
        <v>1</v>
      </c>
      <c r="AO7" s="10"/>
      <c r="AP7" s="44">
        <f>SUBTOTAL(4,AP11:AP62)</f>
        <v>5</v>
      </c>
      <c r="AQ7" s="44">
        <f>SUBTOTAL(4,AQ11:AQ62)</f>
        <v>5</v>
      </c>
      <c r="AR7" s="44">
        <f>SUBTOTAL(4,AR11:AR62)</f>
        <v>5</v>
      </c>
      <c r="AS7" s="44">
        <f>SUBTOTAL(4,AS11:AS62)</f>
        <v>5</v>
      </c>
      <c r="AT7" s="44">
        <f>SUBTOTAL(4,AT11:AT62)</f>
        <v>5</v>
      </c>
      <c r="AU7" s="44">
        <f>SUBTOTAL(4,AU11:AU62)</f>
        <v>5</v>
      </c>
      <c r="AV7" s="44">
        <f>SUBTOTAL(4,AV11:AV62)</f>
        <v>5</v>
      </c>
      <c r="AW7" s="48">
        <f>SUBTOTAL(4,AW11:AW62)</f>
        <v>5</v>
      </c>
      <c r="AX7" s="52">
        <f>SUBTOTAL(4,AX11:AX62)</f>
        <v>5</v>
      </c>
      <c r="AY7" s="48">
        <f>SUBTOTAL(4,AY11:AY62)</f>
        <v>5</v>
      </c>
      <c r="AZ7" s="52">
        <f>SUBTOTAL(4,AZ11:AZ62)</f>
        <v>5</v>
      </c>
      <c r="BA7" s="48">
        <f>SUBTOTAL(4,BA11:BA62)</f>
        <v>5</v>
      </c>
      <c r="BB7" s="52">
        <f>SUBTOTAL(4,BB11:BB62)</f>
        <v>5</v>
      </c>
      <c r="BC7" s="48">
        <f>SUBTOTAL(4,BC11:BC62)</f>
        <v>5</v>
      </c>
      <c r="BD7" s="52">
        <f>SUBTOTAL(4,BD11:BD62)</f>
        <v>5</v>
      </c>
      <c r="BE7" s="48">
        <f>SUBTOTAL(4,BE11:BE62)</f>
        <v>5</v>
      </c>
      <c r="BF7" s="52">
        <f>SUBTOTAL(4,BF11:BF62)</f>
        <v>5</v>
      </c>
      <c r="BG7" s="48">
        <f>SUBTOTAL(4,BG11:BG62)</f>
        <v>5</v>
      </c>
      <c r="BH7" s="52">
        <f>SUBTOTAL(4,BH11:BH62)</f>
        <v>5</v>
      </c>
      <c r="BI7" s="48">
        <f>SUBTOTAL(4,BI11:BI62)</f>
        <v>5</v>
      </c>
      <c r="BJ7" s="52">
        <f>SUBTOTAL(4,BJ11:BJ62)</f>
        <v>5</v>
      </c>
      <c r="BK7" s="48">
        <f>SUBTOTAL(4,BK11:BK62)</f>
        <v>5</v>
      </c>
      <c r="BL7" s="52">
        <f>SUBTOTAL(4,BL11:BL62)</f>
        <v>5</v>
      </c>
      <c r="BM7" s="10">
        <f>SUBTOTAL(4,BM11:BM62)</f>
        <v>200</v>
      </c>
      <c r="BN7" s="10">
        <f>SUBTOTAL(4,BN11:BN62)</f>
        <v>180</v>
      </c>
      <c r="BO7" s="10"/>
      <c r="BP7" s="36">
        <f>SUBTOTAL(4,BP11:BP62)</f>
        <v>25</v>
      </c>
      <c r="BQ7" s="52">
        <f>SUBTOTAL(4,BQ11:BQ62)</f>
        <v>12</v>
      </c>
      <c r="BR7" s="52">
        <f>SUBTOTAL(4,BR11:BR62)</f>
        <v>5</v>
      </c>
      <c r="BS7" s="36">
        <f>SUBTOTAL(4,BS11:BS62)</f>
        <v>10</v>
      </c>
      <c r="BT7" s="52">
        <f>SUBTOTAL(4,BT11:BT62)</f>
        <v>20</v>
      </c>
      <c r="BU7" s="36">
        <f>SUBTOTAL(4,BU11:BU62)</f>
        <v>40</v>
      </c>
      <c r="BV7" s="36">
        <f>SUBTOTAL(4,BV11:BV62)</f>
        <v>200</v>
      </c>
      <c r="BW7" s="36">
        <f>SUBTOTAL(4,BW11:BW62)</f>
        <v>150</v>
      </c>
    </row>
    <row r="8" spans="1:75" s="15" customFormat="1" ht="11.25" x14ac:dyDescent="0.2">
      <c r="A8" s="15" t="s">
        <v>104</v>
      </c>
      <c r="B8" s="17"/>
      <c r="C8" s="17">
        <f>SUBTOTAL(7,C11:C51)</f>
        <v>0.50064061525312309</v>
      </c>
      <c r="D8" s="17"/>
      <c r="E8" s="17">
        <f>SUBTOTAL(7,E11:E62)</f>
        <v>10.129770229277621</v>
      </c>
      <c r="F8" s="17"/>
      <c r="G8" s="17"/>
      <c r="H8" s="21">
        <f>SUBTOTAL(7,H11:H62)</f>
        <v>0.36729002271272454</v>
      </c>
      <c r="I8" s="21">
        <f>SUBTOTAL(7,I11:I62)</f>
        <v>0.23763541031440183</v>
      </c>
      <c r="J8" s="21">
        <f>SUBTOTAL(7,J11:J62)</f>
        <v>0.14002800840280097</v>
      </c>
      <c r="K8" s="21">
        <f>SUBTOTAL(7,K11:K62)</f>
        <v>0.23763541031440183</v>
      </c>
      <c r="L8" s="21">
        <f>SUBTOTAL(7,L11:L62)</f>
        <v>0.44014257939453943</v>
      </c>
      <c r="M8" s="21">
        <f>SUBTOTAL(7,M11:M62)</f>
        <v>0.23763541031440183</v>
      </c>
      <c r="N8" s="33">
        <f>SUBTOTAL(7,N11:N62)</f>
        <v>0.96840326210147609</v>
      </c>
      <c r="O8" s="41">
        <f>SUBTOTAL(7,O11:O62)</f>
        <v>0.96916007710838381</v>
      </c>
      <c r="P8" s="17">
        <f>SUBTOTAL(7,P11:P62)</f>
        <v>0.30151134457776363</v>
      </c>
      <c r="Q8" s="33">
        <f>SUBTOTAL(7,Q11:Q62)</f>
        <v>0.89510865943477547</v>
      </c>
      <c r="R8" s="41">
        <f>SUBTOTAL(7,R11:R62)</f>
        <v>0.94018116380978722</v>
      </c>
      <c r="S8" s="17" t="e">
        <f>SUBTOTAL(7,S11:S39)</f>
        <v>#DIV/0!</v>
      </c>
      <c r="T8" s="33">
        <f>SUBTOTAL(7,T11:T39)</f>
        <v>1.1143742932064951</v>
      </c>
      <c r="U8" s="41">
        <f>SUBTOTAL(7,U11:U39)</f>
        <v>1.2227992865708155</v>
      </c>
      <c r="V8" s="17" t="e">
        <f>SUBTOTAL(7,V11:V39)</f>
        <v>#DIV/0!</v>
      </c>
      <c r="W8" s="33">
        <f>SUBTOTAL(7,W11:W62)</f>
        <v>0.87163988984039464</v>
      </c>
      <c r="X8" s="41">
        <f>SUBTOTAL(7,X11:X62)</f>
        <v>1.0759450067999097</v>
      </c>
      <c r="Y8" s="17">
        <f>SUBTOTAL(7,Y11:Y62)</f>
        <v>0.30151134457776363</v>
      </c>
      <c r="Z8" s="33">
        <f>SUBTOTAL(7,Z11:Z62)</f>
        <v>1.1278081483622093</v>
      </c>
      <c r="AA8" s="41">
        <f>SUBTOTAL(7,AA11:AA62)</f>
        <v>1.2142468645541806</v>
      </c>
      <c r="AB8" s="17">
        <f>SUBTOTAL(7,AB11:AB62)</f>
        <v>0.38924947208076149</v>
      </c>
      <c r="AC8" s="33">
        <f>SUBTOTAL(7,AC11:AC62)</f>
        <v>1.1206110970221701</v>
      </c>
      <c r="AD8" s="41">
        <f>SUBTOTAL(7,AD11:AD62)</f>
        <v>1.0318539709446275</v>
      </c>
      <c r="AE8" s="17">
        <f>SUBTOTAL(7,AE11:AE62)</f>
        <v>0.3755338080994054</v>
      </c>
      <c r="AF8" s="33">
        <f>SUBTOTAL(7,AF11:AF62)</f>
        <v>0.93303524332771459</v>
      </c>
      <c r="AG8" s="41">
        <f>SUBTOTAL(7,AG11:AG62)</f>
        <v>1.2381571116110561</v>
      </c>
      <c r="AH8" s="17">
        <f>SUBTOTAL(7,AH11:AH62)</f>
        <v>0.46880723093849541</v>
      </c>
      <c r="AI8" s="33">
        <f>SUBTOTAL(7,AI11:AI62)</f>
        <v>1.0965533045855866</v>
      </c>
      <c r="AJ8" s="41">
        <f>SUBTOTAL(7,AJ11:AJ62)</f>
        <v>1.0483792725436245</v>
      </c>
      <c r="AK8" s="17">
        <f>SUBTOTAL(7,AK11:AK62)</f>
        <v>0.46880723093849541</v>
      </c>
      <c r="AL8" s="33">
        <f>SUBTOTAL(7,AL11:AL62)</f>
        <v>1.0299168631201598</v>
      </c>
      <c r="AM8" s="41">
        <f>SUBTOTAL(7,AM11:AM62)</f>
        <v>1.0375820818501909</v>
      </c>
      <c r="AN8" s="17">
        <f>SUBTOTAL(7,AN11:AN62)</f>
        <v>0.4972451580988469</v>
      </c>
      <c r="AO8" s="17"/>
      <c r="AP8" s="45">
        <f>SUBTOTAL(7,AP11:AP62)</f>
        <v>0.83166499665831028</v>
      </c>
      <c r="AQ8" s="45">
        <f>SUBTOTAL(7,AQ11:AQ62)</f>
        <v>0.92327624489653393</v>
      </c>
      <c r="AR8" s="45">
        <f>SUBTOTAL(7,AR11:AR62)</f>
        <v>0.72414794338066002</v>
      </c>
      <c r="AS8" s="45">
        <f>SUBTOTAL(7,AS11:AS62)</f>
        <v>0.9796714232644409</v>
      </c>
      <c r="AT8" s="45">
        <f>SUBTOTAL(7,AT11:AT62)</f>
        <v>1.2132399678184835</v>
      </c>
      <c r="AU8" s="45">
        <f>SUBTOTAL(7,AU11:AU62)</f>
        <v>1.1990850170228882</v>
      </c>
      <c r="AV8" s="45">
        <f>SUBTOTAL(7,AV11:AV62)</f>
        <v>1.1990850170228882</v>
      </c>
      <c r="AW8" s="49">
        <f>SUBTOTAL(7,AW11:AW62)</f>
        <v>0.89306269410929684</v>
      </c>
      <c r="AX8" s="53">
        <f>SUBTOTAL(7,AX11:AX62)</f>
        <v>1.409175379054411</v>
      </c>
      <c r="AY8" s="49">
        <f>SUBTOTAL(7,AY11:AY62)</f>
        <v>0.90440517355260486</v>
      </c>
      <c r="AZ8" s="53">
        <f>SUBTOTAL(7,AZ11:AZ62)</f>
        <v>1.2554291768983545</v>
      </c>
      <c r="BA8" s="49">
        <f>SUBTOTAL(7,BA11:BA62)</f>
        <v>0.83811635492349423</v>
      </c>
      <c r="BB8" s="53">
        <f>SUBTOTAL(7,BB11:BB62)</f>
        <v>1.5020138212424723</v>
      </c>
      <c r="BC8" s="49">
        <f>SUBTOTAL(7,BC11:BC62)</f>
        <v>0.88827044881832073</v>
      </c>
      <c r="BD8" s="53">
        <f>SUBTOTAL(7,BD11:BD62)</f>
        <v>1.3008872711759814</v>
      </c>
      <c r="BE8" s="49">
        <f>SUBTOTAL(7,BE11:BE62)</f>
        <v>1.1915837338902353</v>
      </c>
      <c r="BF8" s="53">
        <f>SUBTOTAL(7,BF11:BF62)</f>
        <v>1.2027857902469474</v>
      </c>
      <c r="BG8" s="49">
        <f>SUBTOTAL(7,BG11:BG62)</f>
        <v>1.2227517946089927</v>
      </c>
      <c r="BH8" s="53">
        <f>SUBTOTAL(7,BH11:BH62)</f>
        <v>1.274159244904858</v>
      </c>
      <c r="BI8" s="49">
        <f>SUBTOTAL(7,BI11:BI62)</f>
        <v>1.1043152607484654</v>
      </c>
      <c r="BJ8" s="53">
        <f>SUBTOTAL(7,BJ11:BJ62)</f>
        <v>1.0891943072637771</v>
      </c>
      <c r="BK8" s="49">
        <f>SUBTOTAL(7,BK11:BK62)</f>
        <v>1.0678220368764755</v>
      </c>
      <c r="BL8" s="53">
        <f>SUBTOTAL(7,BL11:BL62)</f>
        <v>1.1150081807965551</v>
      </c>
      <c r="BM8" s="17">
        <f>SUBTOTAL(7,BM11:BM62)</f>
        <v>41.842406015625713</v>
      </c>
      <c r="BN8" s="17">
        <f>SUBTOTAL(7,BN11:BN62)</f>
        <v>32.473122323998773</v>
      </c>
      <c r="BO8" s="17"/>
      <c r="BP8" s="37">
        <f>SUBTOTAL(7,BP11:BP62)</f>
        <v>5.5583182673165012</v>
      </c>
      <c r="BQ8" s="53">
        <f>SUBTOTAL(7,BQ11:BQ62)</f>
        <v>2.7777541949112305</v>
      </c>
      <c r="BR8" s="53">
        <f>SUBTOTAL(7,BR11:BR62)</f>
        <v>1.3270641905162419</v>
      </c>
      <c r="BS8" s="37">
        <f>SUBTOTAL(7,BS11:BS62)</f>
        <v>2.074023292527436</v>
      </c>
      <c r="BT8" s="53">
        <f>SUBTOTAL(7,BT11:BT62)</f>
        <v>3.4493418478998961</v>
      </c>
      <c r="BU8" s="37">
        <f>SUBTOTAL(7,BU11:BU62)</f>
        <v>9.8195600138319961</v>
      </c>
      <c r="BV8" s="37">
        <f>SUBTOTAL(7,BV11:BV62)</f>
        <v>37.007545600492726</v>
      </c>
      <c r="BW8" s="37">
        <f>SUBTOTAL(7,BW11:BW62)</f>
        <v>31.734576306189016</v>
      </c>
    </row>
    <row r="9" spans="1:75" s="15" customFormat="1" ht="11.25" x14ac:dyDescent="0.2">
      <c r="B9" s="17"/>
      <c r="C9" s="17"/>
      <c r="D9" s="17"/>
      <c r="E9" s="17"/>
      <c r="F9" s="17"/>
      <c r="G9" s="17"/>
      <c r="H9" s="21"/>
      <c r="I9" s="21"/>
      <c r="J9" s="21"/>
      <c r="K9" s="21"/>
      <c r="L9" s="21"/>
      <c r="M9" s="21"/>
      <c r="N9" s="33"/>
      <c r="O9" s="41"/>
      <c r="P9" s="17"/>
      <c r="Q9" s="33"/>
      <c r="R9" s="41"/>
      <c r="S9" s="17"/>
      <c r="T9" s="33"/>
      <c r="U9" s="41"/>
      <c r="V9" s="17"/>
      <c r="W9" s="33"/>
      <c r="X9" s="41"/>
      <c r="Y9" s="17"/>
      <c r="Z9" s="33"/>
      <c r="AA9" s="41"/>
      <c r="AB9" s="17"/>
      <c r="AC9" s="33"/>
      <c r="AD9" s="41"/>
      <c r="AE9" s="17"/>
      <c r="AF9" s="33"/>
      <c r="AG9" s="41"/>
      <c r="AH9" s="17"/>
      <c r="AI9" s="33"/>
      <c r="AJ9" s="41"/>
      <c r="AK9" s="17"/>
      <c r="AL9" s="33"/>
      <c r="AM9" s="41"/>
      <c r="AN9" s="17"/>
      <c r="AO9" s="17"/>
      <c r="AP9" s="45"/>
      <c r="AQ9" s="45"/>
      <c r="AR9" s="45"/>
      <c r="AS9" s="45"/>
      <c r="AT9" s="45"/>
      <c r="AU9" s="45"/>
      <c r="AV9" s="45"/>
      <c r="AW9" s="49"/>
      <c r="AX9" s="53"/>
      <c r="AY9" s="49"/>
      <c r="AZ9" s="53"/>
      <c r="BA9" s="49"/>
      <c r="BB9" s="53"/>
      <c r="BC9" s="49"/>
      <c r="BD9" s="53"/>
      <c r="BE9" s="49"/>
      <c r="BF9" s="53"/>
      <c r="BG9" s="49"/>
      <c r="BH9" s="53"/>
      <c r="BI9" s="49"/>
      <c r="BJ9" s="53"/>
      <c r="BK9" s="49"/>
      <c r="BL9" s="53"/>
      <c r="BM9" s="17"/>
      <c r="BN9" s="17"/>
      <c r="BO9" s="17"/>
      <c r="BP9" s="37"/>
      <c r="BQ9" s="53"/>
      <c r="BR9" s="53"/>
      <c r="BS9" s="37"/>
      <c r="BT9" s="53"/>
      <c r="BU9" s="37"/>
      <c r="BV9" s="37"/>
      <c r="BW9" s="37"/>
    </row>
    <row r="10" spans="1:75" ht="17.25" customHeight="1" x14ac:dyDescent="0.25">
      <c r="A10" s="80" t="s">
        <v>349</v>
      </c>
      <c r="B10" s="85" t="s">
        <v>276</v>
      </c>
      <c r="C10" s="80" t="s">
        <v>277</v>
      </c>
      <c r="D10" s="80" t="s">
        <v>352</v>
      </c>
      <c r="E10" s="80" t="s">
        <v>278</v>
      </c>
      <c r="F10" s="80" t="s">
        <v>350</v>
      </c>
      <c r="G10" s="80" t="s">
        <v>470</v>
      </c>
      <c r="H10" s="80" t="s">
        <v>279</v>
      </c>
      <c r="I10" s="80" t="s">
        <v>280</v>
      </c>
      <c r="J10" s="80" t="s">
        <v>281</v>
      </c>
      <c r="K10" s="80" t="s">
        <v>282</v>
      </c>
      <c r="L10" s="80" t="s">
        <v>283</v>
      </c>
      <c r="M10" s="80" t="s">
        <v>284</v>
      </c>
      <c r="N10" s="80" t="s">
        <v>285</v>
      </c>
      <c r="O10" s="80" t="s">
        <v>286</v>
      </c>
      <c r="P10" s="80" t="s">
        <v>287</v>
      </c>
      <c r="Q10" s="80" t="s">
        <v>288</v>
      </c>
      <c r="R10" s="80" t="s">
        <v>289</v>
      </c>
      <c r="S10" s="80" t="s">
        <v>290</v>
      </c>
      <c r="T10" s="80" t="s">
        <v>291</v>
      </c>
      <c r="U10" s="80" t="s">
        <v>292</v>
      </c>
      <c r="V10" s="80" t="s">
        <v>293</v>
      </c>
      <c r="W10" s="80" t="s">
        <v>294</v>
      </c>
      <c r="X10" s="80" t="s">
        <v>295</v>
      </c>
      <c r="Y10" s="80" t="s">
        <v>296</v>
      </c>
      <c r="Z10" s="80" t="s">
        <v>297</v>
      </c>
      <c r="AA10" s="80" t="s">
        <v>298</v>
      </c>
      <c r="AB10" s="80" t="s">
        <v>299</v>
      </c>
      <c r="AC10" s="80" t="s">
        <v>300</v>
      </c>
      <c r="AD10" s="80" t="s">
        <v>301</v>
      </c>
      <c r="AE10" s="80" t="s">
        <v>302</v>
      </c>
      <c r="AF10" s="80" t="s">
        <v>303</v>
      </c>
      <c r="AG10" s="80" t="s">
        <v>304</v>
      </c>
      <c r="AH10" s="80" t="s">
        <v>305</v>
      </c>
      <c r="AI10" s="80" t="s">
        <v>306</v>
      </c>
      <c r="AJ10" s="80" t="s">
        <v>307</v>
      </c>
      <c r="AK10" s="80" t="s">
        <v>308</v>
      </c>
      <c r="AL10" s="80" t="s">
        <v>309</v>
      </c>
      <c r="AM10" s="80" t="s">
        <v>310</v>
      </c>
      <c r="AN10" s="80" t="s">
        <v>311</v>
      </c>
      <c r="AO10" s="80" t="s">
        <v>312</v>
      </c>
      <c r="AP10" s="80" t="s">
        <v>313</v>
      </c>
      <c r="AQ10" s="80" t="s">
        <v>314</v>
      </c>
      <c r="AR10" s="80" t="s">
        <v>315</v>
      </c>
      <c r="AS10" s="80" t="s">
        <v>316</v>
      </c>
      <c r="AT10" s="80" t="s">
        <v>317</v>
      </c>
      <c r="AU10" s="80" t="s">
        <v>318</v>
      </c>
      <c r="AV10" s="80" t="s">
        <v>319</v>
      </c>
      <c r="AW10" s="80" t="s">
        <v>320</v>
      </c>
      <c r="AX10" s="80" t="s">
        <v>321</v>
      </c>
      <c r="AY10" s="80" t="s">
        <v>322</v>
      </c>
      <c r="AZ10" s="80" t="s">
        <v>323</v>
      </c>
      <c r="BA10" s="80" t="s">
        <v>324</v>
      </c>
      <c r="BB10" s="80" t="s">
        <v>325</v>
      </c>
      <c r="BC10" s="80" t="s">
        <v>326</v>
      </c>
      <c r="BD10" s="80" t="s">
        <v>327</v>
      </c>
      <c r="BE10" s="80" t="s">
        <v>328</v>
      </c>
      <c r="BF10" s="80" t="s">
        <v>329</v>
      </c>
      <c r="BG10" s="80" t="s">
        <v>330</v>
      </c>
      <c r="BH10" s="80" t="s">
        <v>331</v>
      </c>
      <c r="BI10" s="80" t="s">
        <v>332</v>
      </c>
      <c r="BJ10" s="80" t="s">
        <v>333</v>
      </c>
      <c r="BK10" s="80" t="s">
        <v>334</v>
      </c>
      <c r="BL10" s="80" t="s">
        <v>335</v>
      </c>
      <c r="BM10" s="80" t="s">
        <v>336</v>
      </c>
      <c r="BN10" s="80" t="s">
        <v>337</v>
      </c>
      <c r="BO10" s="80" t="s">
        <v>338</v>
      </c>
      <c r="BP10" s="80" t="s">
        <v>339</v>
      </c>
      <c r="BQ10" s="80" t="s">
        <v>340</v>
      </c>
      <c r="BR10" s="80" t="s">
        <v>341</v>
      </c>
      <c r="BS10" s="80" t="s">
        <v>342</v>
      </c>
      <c r="BT10" s="80" t="s">
        <v>343</v>
      </c>
      <c r="BU10" s="80" t="s">
        <v>344</v>
      </c>
      <c r="BV10" s="80" t="s">
        <v>345</v>
      </c>
      <c r="BW10" s="80" t="s">
        <v>346</v>
      </c>
    </row>
    <row r="11" spans="1:75" x14ac:dyDescent="0.25">
      <c r="A11" s="55">
        <v>1</v>
      </c>
      <c r="B11" s="83" t="s">
        <v>88</v>
      </c>
      <c r="C11" s="1">
        <v>0</v>
      </c>
      <c r="D11" s="56" t="str">
        <f t="shared" ref="D11:D51" si="0">IF(C11=0,"male","female")</f>
        <v>male</v>
      </c>
      <c r="E11" s="1">
        <v>35</v>
      </c>
      <c r="F11" s="56" t="str">
        <f t="shared" ref="F11:F34" si="1">IF(E11&lt;&gt;"",IF(E11&lt;=25,"-25",IF(E11&lt;=40,"26-40","41+")),"")</f>
        <v>26-40</v>
      </c>
      <c r="G11" s="56" t="str">
        <f t="shared" ref="G11:G51" si="2">IF(E11&lt;&gt;"",IF(E11&lt;=25,"-25",IF(E11&lt;=30,"26-30",IF(E11&lt;=40,"31-40","41+"))),"")</f>
        <v>31-40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</v>
      </c>
      <c r="O11" s="1">
        <v>2</v>
      </c>
      <c r="P11" s="1"/>
      <c r="Q11" s="1">
        <v>3</v>
      </c>
      <c r="R11" s="1">
        <v>2</v>
      </c>
      <c r="S11" s="1"/>
      <c r="T11" s="1">
        <v>2</v>
      </c>
      <c r="U11" s="1">
        <v>4</v>
      </c>
      <c r="V11" s="1"/>
      <c r="W11" s="1">
        <v>2</v>
      </c>
      <c r="X11" s="1">
        <v>4</v>
      </c>
      <c r="Y11" s="1"/>
      <c r="Z11" s="1">
        <v>4</v>
      </c>
      <c r="AA11" s="1">
        <v>3</v>
      </c>
      <c r="AB11" s="1"/>
      <c r="AC11" s="1">
        <v>4</v>
      </c>
      <c r="AD11" s="1">
        <v>2</v>
      </c>
      <c r="AE11" s="1"/>
      <c r="AF11" s="1">
        <v>3</v>
      </c>
      <c r="AG11" s="1">
        <v>2</v>
      </c>
      <c r="AH11" s="1"/>
      <c r="AI11" s="1">
        <v>4</v>
      </c>
      <c r="AJ11" s="1">
        <v>2</v>
      </c>
      <c r="AK11" s="1"/>
      <c r="AL11" s="1">
        <v>4</v>
      </c>
      <c r="AM11" s="1">
        <v>2</v>
      </c>
      <c r="AN11" s="1"/>
      <c r="AO11" s="1"/>
      <c r="AP11" s="1">
        <v>4</v>
      </c>
      <c r="AQ11" s="1">
        <v>4</v>
      </c>
      <c r="AR11" s="1">
        <v>4</v>
      </c>
      <c r="AS11" s="1">
        <v>5</v>
      </c>
      <c r="AT11" s="1">
        <v>5</v>
      </c>
      <c r="AU11" s="1">
        <v>5</v>
      </c>
      <c r="AV11" s="1">
        <v>2</v>
      </c>
      <c r="AW11" s="1">
        <v>5</v>
      </c>
      <c r="AX11" s="1"/>
      <c r="AY11" s="1"/>
      <c r="AZ11" s="1"/>
      <c r="BA11" s="1">
        <v>3</v>
      </c>
      <c r="BB11" s="1">
        <v>3</v>
      </c>
      <c r="BC11" s="1">
        <v>3</v>
      </c>
      <c r="BD11" s="1">
        <v>3</v>
      </c>
      <c r="BE11" s="1">
        <v>2</v>
      </c>
      <c r="BF11" s="1">
        <v>5</v>
      </c>
      <c r="BG11" s="1">
        <v>3</v>
      </c>
      <c r="BH11" s="1">
        <v>3</v>
      </c>
      <c r="BI11" s="1">
        <v>1</v>
      </c>
      <c r="BJ11" s="1">
        <v>5</v>
      </c>
      <c r="BK11" s="1">
        <v>1</v>
      </c>
      <c r="BL11" s="1">
        <v>5</v>
      </c>
      <c r="BM11" s="1">
        <v>103</v>
      </c>
      <c r="BN11" s="1">
        <v>90</v>
      </c>
      <c r="BO11" s="1" t="s">
        <v>89</v>
      </c>
      <c r="BP11" s="1">
        <v>12</v>
      </c>
      <c r="BQ11" s="1">
        <v>4</v>
      </c>
      <c r="BR11" s="1">
        <v>1</v>
      </c>
      <c r="BS11" s="1">
        <v>2</v>
      </c>
      <c r="BT11" s="1">
        <v>4</v>
      </c>
      <c r="BU11" s="1">
        <v>0</v>
      </c>
      <c r="BV11" s="1">
        <v>50</v>
      </c>
      <c r="BW11" s="1">
        <v>35</v>
      </c>
    </row>
    <row r="12" spans="1:75" x14ac:dyDescent="0.25">
      <c r="A12" s="55">
        <v>7</v>
      </c>
      <c r="B12" s="83" t="s">
        <v>88</v>
      </c>
      <c r="C12" s="1">
        <v>0</v>
      </c>
      <c r="D12" s="56" t="str">
        <f t="shared" si="0"/>
        <v>male</v>
      </c>
      <c r="E12" s="1">
        <v>28</v>
      </c>
      <c r="F12" s="56" t="str">
        <f t="shared" si="1"/>
        <v>26-40</v>
      </c>
      <c r="G12" s="56" t="str">
        <f t="shared" si="2"/>
        <v>26-30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2</v>
      </c>
      <c r="O12" s="1">
        <v>1</v>
      </c>
      <c r="P12" s="1"/>
      <c r="Q12" s="1">
        <v>3</v>
      </c>
      <c r="R12" s="1">
        <v>1</v>
      </c>
      <c r="S12" s="1"/>
      <c r="T12" s="1">
        <v>2</v>
      </c>
      <c r="U12" s="1">
        <v>1</v>
      </c>
      <c r="V12" s="1"/>
      <c r="W12" s="1">
        <v>2</v>
      </c>
      <c r="X12" s="1">
        <v>3</v>
      </c>
      <c r="Y12" s="1"/>
      <c r="Z12" s="1">
        <v>2</v>
      </c>
      <c r="AA12" s="1">
        <v>1</v>
      </c>
      <c r="AB12" s="1"/>
      <c r="AC12" s="1"/>
      <c r="AD12" s="1"/>
      <c r="AE12" s="1">
        <v>1</v>
      </c>
      <c r="AF12" s="1"/>
      <c r="AG12" s="1"/>
      <c r="AH12" s="1">
        <v>1</v>
      </c>
      <c r="AI12" s="1"/>
      <c r="AJ12" s="1"/>
      <c r="AK12" s="1">
        <v>1</v>
      </c>
      <c r="AL12" s="1"/>
      <c r="AM12" s="1"/>
      <c r="AN12" s="1">
        <v>1</v>
      </c>
      <c r="AO12" s="1"/>
      <c r="AP12" s="1">
        <v>3</v>
      </c>
      <c r="AQ12" s="1">
        <v>4</v>
      </c>
      <c r="AR12" s="1">
        <v>3</v>
      </c>
      <c r="AS12" s="1">
        <v>5</v>
      </c>
      <c r="AT12" s="1">
        <v>5</v>
      </c>
      <c r="AU12" s="1">
        <v>2</v>
      </c>
      <c r="AV12" s="1">
        <v>1</v>
      </c>
      <c r="AW12" s="1">
        <v>4</v>
      </c>
      <c r="AX12" s="1">
        <v>4</v>
      </c>
      <c r="AY12" s="1">
        <v>4</v>
      </c>
      <c r="AZ12" s="1">
        <v>4</v>
      </c>
      <c r="BA12" s="1">
        <v>4</v>
      </c>
      <c r="BB12" s="1">
        <v>4</v>
      </c>
      <c r="BC12" s="1">
        <v>3</v>
      </c>
      <c r="BD12" s="1">
        <v>4</v>
      </c>
      <c r="BE12" s="1">
        <v>3</v>
      </c>
      <c r="BF12" s="1">
        <v>4</v>
      </c>
      <c r="BG12" s="1">
        <v>3</v>
      </c>
      <c r="BH12" s="1">
        <v>4</v>
      </c>
      <c r="BI12" s="1">
        <v>1</v>
      </c>
      <c r="BJ12" s="1">
        <v>2</v>
      </c>
      <c r="BK12" s="1">
        <v>1</v>
      </c>
      <c r="BL12" s="1">
        <v>2</v>
      </c>
      <c r="BM12" s="1">
        <v>3.5</v>
      </c>
      <c r="BN12" s="1">
        <v>10</v>
      </c>
      <c r="BO12" s="1" t="s">
        <v>94</v>
      </c>
      <c r="BP12" s="1">
        <v>6</v>
      </c>
      <c r="BQ12" s="1">
        <v>0</v>
      </c>
      <c r="BR12" s="1">
        <v>0</v>
      </c>
      <c r="BS12" s="1">
        <v>1</v>
      </c>
      <c r="BT12" s="1">
        <v>2</v>
      </c>
      <c r="BU12" s="1">
        <v>10</v>
      </c>
      <c r="BV12" s="1">
        <v>100</v>
      </c>
      <c r="BW12" s="1">
        <v>50</v>
      </c>
    </row>
    <row r="13" spans="1:75" x14ac:dyDescent="0.25">
      <c r="A13" s="55">
        <v>8</v>
      </c>
      <c r="B13" s="83" t="s">
        <v>88</v>
      </c>
      <c r="C13" s="1">
        <v>0</v>
      </c>
      <c r="D13" s="56" t="str">
        <f t="shared" si="0"/>
        <v>male</v>
      </c>
      <c r="E13" s="1">
        <v>35</v>
      </c>
      <c r="F13" s="56" t="str">
        <f t="shared" si="1"/>
        <v>26-40</v>
      </c>
      <c r="G13" s="56" t="str">
        <f t="shared" si="2"/>
        <v>31-40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</v>
      </c>
      <c r="O13" s="1">
        <v>1</v>
      </c>
      <c r="P13" s="1"/>
      <c r="Q13" s="1">
        <v>4</v>
      </c>
      <c r="R13" s="1">
        <v>1</v>
      </c>
      <c r="S13" s="1"/>
      <c r="T13" s="1">
        <v>5</v>
      </c>
      <c r="U13" s="1">
        <v>1</v>
      </c>
      <c r="V13" s="1"/>
      <c r="W13" s="1">
        <v>4</v>
      </c>
      <c r="X13" s="1">
        <v>2</v>
      </c>
      <c r="Y13" s="1"/>
      <c r="Z13" s="1">
        <v>4</v>
      </c>
      <c r="AA13" s="1">
        <v>1</v>
      </c>
      <c r="AB13" s="1"/>
      <c r="AC13" s="1">
        <v>4</v>
      </c>
      <c r="AD13" s="1">
        <v>1</v>
      </c>
      <c r="AE13" s="1">
        <v>1</v>
      </c>
      <c r="AF13" s="1">
        <v>4</v>
      </c>
      <c r="AG13" s="1">
        <v>1</v>
      </c>
      <c r="AH13" s="1">
        <v>1</v>
      </c>
      <c r="AI13" s="1">
        <v>4</v>
      </c>
      <c r="AJ13" s="1">
        <v>1</v>
      </c>
      <c r="AK13" s="1">
        <v>1</v>
      </c>
      <c r="AL13" s="1">
        <v>4</v>
      </c>
      <c r="AM13" s="1">
        <v>1</v>
      </c>
      <c r="AN13" s="1">
        <v>1</v>
      </c>
      <c r="AO13" s="1"/>
      <c r="AP13" s="1">
        <v>3</v>
      </c>
      <c r="AQ13" s="1">
        <v>3</v>
      </c>
      <c r="AR13" s="1">
        <v>3</v>
      </c>
      <c r="AS13" s="1">
        <v>4</v>
      </c>
      <c r="AT13" s="1">
        <v>3</v>
      </c>
      <c r="AU13" s="1">
        <v>1</v>
      </c>
      <c r="AV13" s="1">
        <v>1</v>
      </c>
      <c r="AW13" s="1">
        <v>4</v>
      </c>
      <c r="AX13" s="1">
        <v>5</v>
      </c>
      <c r="AY13" s="1">
        <v>4</v>
      </c>
      <c r="AZ13" s="1">
        <v>5</v>
      </c>
      <c r="BA13" s="1">
        <v>4</v>
      </c>
      <c r="BB13" s="1">
        <v>5</v>
      </c>
      <c r="BC13" s="1">
        <v>4</v>
      </c>
      <c r="BD13" s="1">
        <v>5</v>
      </c>
      <c r="BE13" s="1">
        <v>3</v>
      </c>
      <c r="BF13" s="1">
        <v>5</v>
      </c>
      <c r="BG13" s="1">
        <v>2</v>
      </c>
      <c r="BH13" s="1">
        <v>5</v>
      </c>
      <c r="BI13" s="1">
        <v>1</v>
      </c>
      <c r="BJ13" s="1">
        <v>5</v>
      </c>
      <c r="BK13" s="1">
        <v>1</v>
      </c>
      <c r="BL13" s="1">
        <v>5</v>
      </c>
      <c r="BM13" s="1">
        <v>5</v>
      </c>
      <c r="BN13" s="1">
        <v>20</v>
      </c>
      <c r="BO13" s="1" t="s">
        <v>107</v>
      </c>
      <c r="BP13" s="1">
        <v>0</v>
      </c>
      <c r="BQ13" s="1">
        <v>0</v>
      </c>
      <c r="BR13" s="1">
        <v>0</v>
      </c>
      <c r="BS13" s="1">
        <v>0</v>
      </c>
      <c r="BT13" s="1">
        <v>1</v>
      </c>
      <c r="BU13" s="1">
        <v>1</v>
      </c>
      <c r="BV13" s="1">
        <v>20</v>
      </c>
      <c r="BW13" s="1">
        <v>10</v>
      </c>
    </row>
    <row r="14" spans="1:75" x14ac:dyDescent="0.25">
      <c r="A14" s="55">
        <v>17</v>
      </c>
      <c r="B14" s="83" t="s">
        <v>88</v>
      </c>
      <c r="C14" s="1">
        <v>0</v>
      </c>
      <c r="D14" s="56" t="str">
        <f t="shared" si="0"/>
        <v>male</v>
      </c>
      <c r="E14" s="1">
        <v>26</v>
      </c>
      <c r="F14" s="56" t="str">
        <f t="shared" si="1"/>
        <v>26-40</v>
      </c>
      <c r="G14" s="56" t="str">
        <f t="shared" si="2"/>
        <v>26-30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</v>
      </c>
      <c r="O14" s="1">
        <v>3</v>
      </c>
      <c r="P14" s="1"/>
      <c r="Q14" s="1">
        <v>4</v>
      </c>
      <c r="R14" s="1">
        <v>3</v>
      </c>
      <c r="S14" s="1"/>
      <c r="T14" s="1">
        <v>5</v>
      </c>
      <c r="U14" s="1"/>
      <c r="V14" s="1">
        <v>1</v>
      </c>
      <c r="W14" s="1">
        <v>5</v>
      </c>
      <c r="X14" s="1">
        <v>4</v>
      </c>
      <c r="Y14" s="1"/>
      <c r="Z14" s="1">
        <v>4</v>
      </c>
      <c r="AA14" s="1">
        <v>2</v>
      </c>
      <c r="AB14" s="1"/>
      <c r="AC14" s="1">
        <v>3</v>
      </c>
      <c r="AD14" s="1">
        <v>4</v>
      </c>
      <c r="AE14" s="1"/>
      <c r="AF14" s="1">
        <v>3</v>
      </c>
      <c r="AG14" s="1">
        <v>2</v>
      </c>
      <c r="AH14" s="1"/>
      <c r="AI14" s="1">
        <v>3</v>
      </c>
      <c r="AJ14" s="1">
        <v>2</v>
      </c>
      <c r="AK14" s="1"/>
      <c r="AL14" s="1">
        <v>4</v>
      </c>
      <c r="AM14" s="1">
        <v>2</v>
      </c>
      <c r="AN14" s="1"/>
      <c r="AO14" s="1"/>
      <c r="AP14" s="1">
        <v>3</v>
      </c>
      <c r="AQ14" s="1">
        <v>4</v>
      </c>
      <c r="AR14" s="1">
        <v>4</v>
      </c>
      <c r="AS14" s="1">
        <v>3</v>
      </c>
      <c r="AT14" s="1">
        <v>4</v>
      </c>
      <c r="AU14" s="1">
        <v>3</v>
      </c>
      <c r="AV14" s="1">
        <v>3</v>
      </c>
      <c r="AW14" s="1">
        <v>5</v>
      </c>
      <c r="AX14" s="1">
        <v>2</v>
      </c>
      <c r="AY14" s="1">
        <v>4</v>
      </c>
      <c r="AZ14" s="1">
        <v>3</v>
      </c>
      <c r="BA14" s="1">
        <v>3</v>
      </c>
      <c r="BB14" s="1">
        <v>2</v>
      </c>
      <c r="BC14" s="1">
        <v>4</v>
      </c>
      <c r="BD14" s="1">
        <v>4</v>
      </c>
      <c r="BE14" s="1">
        <v>3</v>
      </c>
      <c r="BF14" s="1">
        <v>4</v>
      </c>
      <c r="BG14" s="1">
        <v>4</v>
      </c>
      <c r="BH14" s="1">
        <v>2</v>
      </c>
      <c r="BI14" s="1">
        <v>3</v>
      </c>
      <c r="BJ14" s="1">
        <v>3</v>
      </c>
      <c r="BK14" s="1">
        <v>3</v>
      </c>
      <c r="BL14" s="1">
        <v>3</v>
      </c>
      <c r="BM14" s="1">
        <v>127</v>
      </c>
      <c r="BN14" s="1">
        <v>80</v>
      </c>
      <c r="BO14" s="1" t="s">
        <v>121</v>
      </c>
      <c r="BP14" s="1">
        <v>1</v>
      </c>
      <c r="BQ14" s="1">
        <v>1</v>
      </c>
      <c r="BR14" s="1">
        <v>0</v>
      </c>
      <c r="BS14" s="1">
        <v>1</v>
      </c>
      <c r="BT14" s="1">
        <v>3</v>
      </c>
      <c r="BU14" s="1">
        <v>26</v>
      </c>
      <c r="BV14" s="1">
        <v>45</v>
      </c>
      <c r="BW14" s="1">
        <v>52</v>
      </c>
    </row>
    <row r="15" spans="1:75" x14ac:dyDescent="0.25">
      <c r="A15" s="55">
        <v>2</v>
      </c>
      <c r="B15" s="83" t="s">
        <v>91</v>
      </c>
      <c r="C15" s="1">
        <v>0</v>
      </c>
      <c r="D15" s="56" t="str">
        <f t="shared" si="0"/>
        <v>male</v>
      </c>
      <c r="E15" s="1">
        <v>31</v>
      </c>
      <c r="F15" s="56" t="str">
        <f t="shared" si="1"/>
        <v>26-40</v>
      </c>
      <c r="G15" s="56" t="str">
        <f t="shared" si="2"/>
        <v>31-40</v>
      </c>
      <c r="H15" s="1">
        <v>0</v>
      </c>
      <c r="I15" s="1">
        <v>0</v>
      </c>
      <c r="J15" s="1">
        <v>0</v>
      </c>
      <c r="K15" s="62">
        <v>1</v>
      </c>
      <c r="L15" s="62">
        <v>1</v>
      </c>
      <c r="M15" s="1">
        <v>0</v>
      </c>
      <c r="N15" s="1">
        <v>4</v>
      </c>
      <c r="O15" s="1">
        <v>3</v>
      </c>
      <c r="P15" s="1"/>
      <c r="Q15" s="1">
        <v>3</v>
      </c>
      <c r="R15" s="1">
        <v>4</v>
      </c>
      <c r="S15" s="1"/>
      <c r="T15" s="1">
        <v>3</v>
      </c>
      <c r="U15" s="1">
        <v>3</v>
      </c>
      <c r="V15" s="1"/>
      <c r="W15" s="1">
        <v>3</v>
      </c>
      <c r="X15" s="1">
        <v>4</v>
      </c>
      <c r="Y15" s="1"/>
      <c r="Z15" s="1">
        <v>4</v>
      </c>
      <c r="AA15" s="1">
        <v>4</v>
      </c>
      <c r="AB15" s="1"/>
      <c r="AC15" s="1">
        <v>3</v>
      </c>
      <c r="AD15" s="1">
        <v>1</v>
      </c>
      <c r="AE15" s="1"/>
      <c r="AF15" s="1">
        <v>3</v>
      </c>
      <c r="AG15" s="1">
        <v>4</v>
      </c>
      <c r="AH15" s="1"/>
      <c r="AI15" s="1">
        <v>3</v>
      </c>
      <c r="AJ15" s="1">
        <v>2</v>
      </c>
      <c r="AK15" s="1"/>
      <c r="AL15" s="1">
        <v>3</v>
      </c>
      <c r="AM15" s="1">
        <v>2</v>
      </c>
      <c r="AN15" s="1"/>
      <c r="AO15" s="1"/>
      <c r="AP15" s="1">
        <v>4</v>
      </c>
      <c r="AQ15" s="1">
        <v>4</v>
      </c>
      <c r="AR15" s="1">
        <v>4</v>
      </c>
      <c r="AS15" s="1">
        <v>4</v>
      </c>
      <c r="AT15" s="1">
        <v>4</v>
      </c>
      <c r="AU15" s="1">
        <v>3</v>
      </c>
      <c r="AV15" s="1">
        <v>4</v>
      </c>
      <c r="AW15" s="1">
        <v>4</v>
      </c>
      <c r="AX15" s="1">
        <v>5</v>
      </c>
      <c r="AY15" s="1">
        <v>3</v>
      </c>
      <c r="AZ15" s="1">
        <v>5</v>
      </c>
      <c r="BA15" s="1">
        <v>3</v>
      </c>
      <c r="BB15" s="1">
        <v>5</v>
      </c>
      <c r="BC15" s="1">
        <v>4</v>
      </c>
      <c r="BD15" s="1">
        <v>5</v>
      </c>
      <c r="BE15" s="1">
        <v>2</v>
      </c>
      <c r="BF15" s="1">
        <v>4</v>
      </c>
      <c r="BG15" s="1">
        <v>2</v>
      </c>
      <c r="BH15" s="1">
        <v>4</v>
      </c>
      <c r="BI15" s="1">
        <v>2</v>
      </c>
      <c r="BJ15" s="1">
        <v>4</v>
      </c>
      <c r="BK15" s="1">
        <v>2</v>
      </c>
      <c r="BL15" s="1">
        <v>4</v>
      </c>
      <c r="BM15" s="1">
        <v>7.6</v>
      </c>
      <c r="BN15" s="1">
        <v>15</v>
      </c>
      <c r="BO15" s="1" t="s">
        <v>92</v>
      </c>
      <c r="BP15" s="1">
        <v>5</v>
      </c>
      <c r="BQ15" s="1">
        <v>0</v>
      </c>
      <c r="BR15" s="1">
        <v>0</v>
      </c>
      <c r="BS15" s="1">
        <v>0</v>
      </c>
      <c r="BT15" s="1">
        <v>1</v>
      </c>
      <c r="BU15" s="1">
        <v>20</v>
      </c>
      <c r="BV15" s="1">
        <v>25</v>
      </c>
      <c r="BW15" s="1">
        <v>20</v>
      </c>
    </row>
    <row r="16" spans="1:75" x14ac:dyDescent="0.25">
      <c r="A16" s="55">
        <v>3</v>
      </c>
      <c r="B16" s="83" t="s">
        <v>91</v>
      </c>
      <c r="C16" s="1">
        <v>0</v>
      </c>
      <c r="D16" s="56" t="str">
        <f t="shared" si="0"/>
        <v>male</v>
      </c>
      <c r="E16" s="1">
        <v>27</v>
      </c>
      <c r="F16" s="56" t="str">
        <f t="shared" si="1"/>
        <v>26-40</v>
      </c>
      <c r="G16" s="56" t="str">
        <f t="shared" si="2"/>
        <v>26-30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5</v>
      </c>
      <c r="O16" s="1">
        <v>2</v>
      </c>
      <c r="P16" s="1"/>
      <c r="Q16" s="1">
        <v>5</v>
      </c>
      <c r="R16" s="1">
        <v>2</v>
      </c>
      <c r="S16" s="1"/>
      <c r="T16" s="1">
        <v>3</v>
      </c>
      <c r="U16" s="1">
        <v>5</v>
      </c>
      <c r="V16" s="1"/>
      <c r="W16" s="1">
        <v>2</v>
      </c>
      <c r="X16" s="1">
        <v>4</v>
      </c>
      <c r="Y16" s="1"/>
      <c r="Z16" s="1">
        <v>4</v>
      </c>
      <c r="AA16" s="1">
        <v>3</v>
      </c>
      <c r="AB16" s="1"/>
      <c r="AC16" s="1">
        <v>3</v>
      </c>
      <c r="AD16" s="1">
        <v>3</v>
      </c>
      <c r="AE16" s="1"/>
      <c r="AF16" s="1">
        <v>4</v>
      </c>
      <c r="AG16" s="1">
        <v>2</v>
      </c>
      <c r="AH16" s="1"/>
      <c r="AI16" s="1">
        <v>5</v>
      </c>
      <c r="AJ16" s="1">
        <v>2</v>
      </c>
      <c r="AK16" s="1"/>
      <c r="AL16" s="1">
        <v>5</v>
      </c>
      <c r="AM16" s="1">
        <v>2</v>
      </c>
      <c r="AN16" s="1"/>
      <c r="AO16" s="1"/>
      <c r="AP16" s="1">
        <v>5</v>
      </c>
      <c r="AQ16" s="1">
        <v>4</v>
      </c>
      <c r="AR16" s="1">
        <v>5</v>
      </c>
      <c r="AS16" s="1">
        <v>5</v>
      </c>
      <c r="AT16" s="1">
        <v>4</v>
      </c>
      <c r="AU16" s="1">
        <v>5</v>
      </c>
      <c r="AV16" s="1">
        <v>4</v>
      </c>
      <c r="AW16" s="1">
        <v>5</v>
      </c>
      <c r="AX16" s="1">
        <v>1</v>
      </c>
      <c r="AY16" s="1">
        <v>5</v>
      </c>
      <c r="AZ16" s="1">
        <v>1</v>
      </c>
      <c r="BA16" s="1">
        <v>5</v>
      </c>
      <c r="BB16" s="1">
        <v>1</v>
      </c>
      <c r="BC16" s="1">
        <v>5</v>
      </c>
      <c r="BD16" s="1">
        <v>1</v>
      </c>
      <c r="BE16" s="1">
        <v>3</v>
      </c>
      <c r="BF16" s="1">
        <v>4</v>
      </c>
      <c r="BG16" s="1">
        <v>4</v>
      </c>
      <c r="BH16" s="1">
        <v>4</v>
      </c>
      <c r="BI16" s="1">
        <v>2</v>
      </c>
      <c r="BJ16" s="1">
        <v>4</v>
      </c>
      <c r="BK16" s="1">
        <v>2</v>
      </c>
      <c r="BL16" s="1">
        <v>4</v>
      </c>
      <c r="BM16" s="1">
        <v>6.5</v>
      </c>
      <c r="BN16" s="1">
        <v>20</v>
      </c>
      <c r="BO16" s="1" t="s">
        <v>94</v>
      </c>
      <c r="BP16" s="1">
        <v>6</v>
      </c>
      <c r="BQ16" s="1">
        <v>1</v>
      </c>
      <c r="BR16" s="1">
        <v>0</v>
      </c>
      <c r="BS16" s="1">
        <v>1</v>
      </c>
      <c r="BT16" s="1">
        <v>2</v>
      </c>
      <c r="BU16" s="1">
        <v>0</v>
      </c>
      <c r="BV16" s="1">
        <v>24</v>
      </c>
      <c r="BW16" s="1">
        <v>24</v>
      </c>
    </row>
    <row r="17" spans="1:75" x14ac:dyDescent="0.25">
      <c r="A17" s="55">
        <v>4</v>
      </c>
      <c r="B17" s="83" t="s">
        <v>91</v>
      </c>
      <c r="C17" s="1">
        <v>0</v>
      </c>
      <c r="D17" s="56" t="str">
        <f t="shared" si="0"/>
        <v>male</v>
      </c>
      <c r="E17" s="1">
        <v>35</v>
      </c>
      <c r="F17" s="56" t="str">
        <f t="shared" si="1"/>
        <v>26-40</v>
      </c>
      <c r="G17" s="56" t="str">
        <f t="shared" si="2"/>
        <v>31-40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</v>
      </c>
      <c r="O17" s="1">
        <v>2</v>
      </c>
      <c r="P17" s="1"/>
      <c r="Q17" s="1">
        <v>4</v>
      </c>
      <c r="R17" s="1">
        <v>2</v>
      </c>
      <c r="S17" s="1"/>
      <c r="T17" s="1">
        <v>4</v>
      </c>
      <c r="U17" s="1">
        <v>2</v>
      </c>
      <c r="V17" s="1"/>
      <c r="W17" s="1">
        <v>4</v>
      </c>
      <c r="X17" s="1">
        <v>3</v>
      </c>
      <c r="Y17" s="1"/>
      <c r="Z17" s="1">
        <v>2</v>
      </c>
      <c r="AA17" s="1">
        <v>1</v>
      </c>
      <c r="AB17" s="1"/>
      <c r="AC17" s="1">
        <v>2</v>
      </c>
      <c r="AD17" s="1">
        <v>1</v>
      </c>
      <c r="AE17" s="1"/>
      <c r="AF17" s="1">
        <v>4</v>
      </c>
      <c r="AG17" s="1">
        <v>1</v>
      </c>
      <c r="AH17" s="1"/>
      <c r="AI17" s="1">
        <v>4</v>
      </c>
      <c r="AJ17" s="1">
        <v>1</v>
      </c>
      <c r="AK17" s="1"/>
      <c r="AL17" s="1">
        <v>4</v>
      </c>
      <c r="AM17" s="1">
        <v>1</v>
      </c>
      <c r="AN17" s="1"/>
      <c r="AO17" s="1"/>
      <c r="AP17" s="1">
        <v>4</v>
      </c>
      <c r="AQ17" s="1">
        <v>4</v>
      </c>
      <c r="AR17" s="1">
        <v>4</v>
      </c>
      <c r="AS17" s="1">
        <v>3</v>
      </c>
      <c r="AT17" s="1">
        <v>1</v>
      </c>
      <c r="AU17" s="1">
        <v>1</v>
      </c>
      <c r="AV17" s="1">
        <v>1</v>
      </c>
      <c r="AW17" s="1">
        <v>4</v>
      </c>
      <c r="AX17" s="1">
        <v>2</v>
      </c>
      <c r="AY17" s="1">
        <v>4</v>
      </c>
      <c r="AZ17" s="1">
        <v>2</v>
      </c>
      <c r="BA17" s="1">
        <v>4</v>
      </c>
      <c r="BB17" s="1">
        <v>2</v>
      </c>
      <c r="BC17" s="1">
        <v>4</v>
      </c>
      <c r="BD17" s="1">
        <v>3</v>
      </c>
      <c r="BE17" s="1">
        <v>2</v>
      </c>
      <c r="BF17" s="1">
        <v>4</v>
      </c>
      <c r="BG17" s="1">
        <v>3</v>
      </c>
      <c r="BH17" s="1">
        <v>4</v>
      </c>
      <c r="BI17" s="1">
        <v>1</v>
      </c>
      <c r="BJ17" s="1">
        <v>4</v>
      </c>
      <c r="BK17" s="1">
        <v>1</v>
      </c>
      <c r="BL17" s="1">
        <v>4</v>
      </c>
      <c r="BM17" s="1">
        <v>24</v>
      </c>
      <c r="BN17" s="1">
        <v>60</v>
      </c>
      <c r="BO17" s="1" t="s">
        <v>96</v>
      </c>
      <c r="BP17" s="1">
        <v>2</v>
      </c>
      <c r="BQ17" s="1">
        <v>1</v>
      </c>
      <c r="BR17" s="1">
        <v>0</v>
      </c>
      <c r="BS17" s="1">
        <v>0</v>
      </c>
      <c r="BT17" s="1">
        <v>1</v>
      </c>
      <c r="BU17" s="1">
        <v>1</v>
      </c>
      <c r="BV17" s="1">
        <v>5</v>
      </c>
      <c r="BW17" s="1">
        <v>5</v>
      </c>
    </row>
    <row r="18" spans="1:75" x14ac:dyDescent="0.25">
      <c r="A18" s="55">
        <v>5</v>
      </c>
      <c r="B18" s="83" t="s">
        <v>91</v>
      </c>
      <c r="C18" s="1">
        <v>1</v>
      </c>
      <c r="D18" s="56" t="str">
        <f t="shared" si="0"/>
        <v>female</v>
      </c>
      <c r="E18" s="1">
        <v>27</v>
      </c>
      <c r="F18" s="56" t="str">
        <f t="shared" si="1"/>
        <v>26-40</v>
      </c>
      <c r="G18" s="56" t="str">
        <f t="shared" si="2"/>
        <v>26-30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4</v>
      </c>
      <c r="O18" s="1">
        <v>2</v>
      </c>
      <c r="P18" s="1"/>
      <c r="Q18" s="1">
        <v>4</v>
      </c>
      <c r="R18" s="1">
        <v>2</v>
      </c>
      <c r="S18" s="1"/>
      <c r="T18" s="1">
        <v>4</v>
      </c>
      <c r="U18" s="1">
        <v>2</v>
      </c>
      <c r="V18" s="1"/>
      <c r="W18" s="1">
        <v>4</v>
      </c>
      <c r="X18" s="1">
        <v>2</v>
      </c>
      <c r="Y18" s="1"/>
      <c r="Z18" s="1">
        <v>2</v>
      </c>
      <c r="AA18" s="1">
        <v>1</v>
      </c>
      <c r="AB18" s="1"/>
      <c r="AC18" s="1">
        <v>2</v>
      </c>
      <c r="AD18" s="1">
        <v>1</v>
      </c>
      <c r="AE18" s="1"/>
      <c r="AF18" s="1">
        <v>5</v>
      </c>
      <c r="AG18" s="1">
        <v>1</v>
      </c>
      <c r="AH18" s="1"/>
      <c r="AI18" s="1">
        <v>3</v>
      </c>
      <c r="AJ18" s="1">
        <v>1</v>
      </c>
      <c r="AK18" s="1"/>
      <c r="AL18" s="1">
        <v>2</v>
      </c>
      <c r="AM18" s="1">
        <v>1</v>
      </c>
      <c r="AN18" s="1"/>
      <c r="AO18" s="1"/>
      <c r="AP18" s="1">
        <v>4</v>
      </c>
      <c r="AQ18" s="1">
        <v>2</v>
      </c>
      <c r="AR18" s="1">
        <v>4</v>
      </c>
      <c r="AS18" s="1">
        <v>5</v>
      </c>
      <c r="AT18" s="1">
        <v>5</v>
      </c>
      <c r="AU18" s="1">
        <v>3</v>
      </c>
      <c r="AV18" s="1">
        <v>1</v>
      </c>
      <c r="AW18" s="1">
        <v>3</v>
      </c>
      <c r="AX18" s="1">
        <v>5</v>
      </c>
      <c r="AY18" s="1">
        <v>3</v>
      </c>
      <c r="AZ18" s="1">
        <v>5</v>
      </c>
      <c r="BA18" s="1">
        <v>3</v>
      </c>
      <c r="BB18" s="1">
        <v>5</v>
      </c>
      <c r="BC18" s="1">
        <v>2</v>
      </c>
      <c r="BD18" s="1">
        <v>5</v>
      </c>
      <c r="BE18" s="1">
        <v>1</v>
      </c>
      <c r="BF18" s="1">
        <v>1</v>
      </c>
      <c r="BG18" s="1">
        <v>1</v>
      </c>
      <c r="BH18" s="1">
        <v>2</v>
      </c>
      <c r="BI18" s="1">
        <v>1</v>
      </c>
      <c r="BJ18" s="1">
        <v>3</v>
      </c>
      <c r="BK18" s="1">
        <v>1</v>
      </c>
      <c r="BL18" s="1">
        <v>3</v>
      </c>
      <c r="BM18" s="1">
        <v>47</v>
      </c>
      <c r="BN18" s="1">
        <v>35</v>
      </c>
      <c r="BO18" s="1" t="s">
        <v>92</v>
      </c>
      <c r="BP18" s="1">
        <v>3</v>
      </c>
      <c r="BQ18" s="1">
        <v>3</v>
      </c>
      <c r="BR18" s="1">
        <v>1</v>
      </c>
      <c r="BS18" s="1">
        <v>6</v>
      </c>
      <c r="BT18" s="1">
        <v>6</v>
      </c>
      <c r="BU18" s="1">
        <v>0</v>
      </c>
      <c r="BV18" s="1">
        <v>15</v>
      </c>
      <c r="BW18" s="1">
        <v>50</v>
      </c>
    </row>
    <row r="19" spans="1:75" x14ac:dyDescent="0.25">
      <c r="A19" s="55">
        <v>6</v>
      </c>
      <c r="B19" s="83" t="s">
        <v>91</v>
      </c>
      <c r="C19" s="1">
        <v>0</v>
      </c>
      <c r="D19" s="56" t="str">
        <f t="shared" si="0"/>
        <v>male</v>
      </c>
      <c r="E19" s="1">
        <v>34</v>
      </c>
      <c r="F19" s="56" t="str">
        <f t="shared" si="1"/>
        <v>26-40</v>
      </c>
      <c r="G19" s="56" t="str">
        <f t="shared" si="2"/>
        <v>31-40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</v>
      </c>
      <c r="O19" s="1">
        <v>3</v>
      </c>
      <c r="P19" s="1"/>
      <c r="Q19" s="1">
        <v>5</v>
      </c>
      <c r="R19" s="1">
        <v>3</v>
      </c>
      <c r="S19" s="1"/>
      <c r="T19" s="1">
        <v>5</v>
      </c>
      <c r="U19" s="1">
        <v>1</v>
      </c>
      <c r="V19" s="1"/>
      <c r="W19" s="1">
        <v>3</v>
      </c>
      <c r="X19" s="1">
        <v>5</v>
      </c>
      <c r="Y19" s="1"/>
      <c r="Z19" s="1">
        <v>2</v>
      </c>
      <c r="AA19" s="1">
        <v>4</v>
      </c>
      <c r="AB19" s="1"/>
      <c r="AC19" s="1">
        <v>4</v>
      </c>
      <c r="AD19" s="1">
        <v>4</v>
      </c>
      <c r="AE19" s="1"/>
      <c r="AF19" s="1">
        <v>3</v>
      </c>
      <c r="AG19" s="1">
        <v>5</v>
      </c>
      <c r="AH19" s="1"/>
      <c r="AI19" s="1">
        <v>4</v>
      </c>
      <c r="AJ19" s="1">
        <v>4</v>
      </c>
      <c r="AK19" s="1"/>
      <c r="AL19" s="1">
        <v>5</v>
      </c>
      <c r="AM19" s="1">
        <v>4</v>
      </c>
      <c r="AN19" s="1"/>
      <c r="AO19" s="1" t="s">
        <v>99</v>
      </c>
      <c r="AP19" s="1">
        <v>5</v>
      </c>
      <c r="AQ19" s="1">
        <v>5</v>
      </c>
      <c r="AR19" s="1">
        <v>5</v>
      </c>
      <c r="AS19" s="1">
        <v>4</v>
      </c>
      <c r="AT19" s="1">
        <v>4</v>
      </c>
      <c r="AU19" s="1">
        <v>4</v>
      </c>
      <c r="AV19" s="1">
        <v>5</v>
      </c>
      <c r="AW19" s="1">
        <v>5</v>
      </c>
      <c r="AX19" s="1">
        <v>1</v>
      </c>
      <c r="AY19" s="1">
        <v>5</v>
      </c>
      <c r="AZ19" s="1">
        <v>1</v>
      </c>
      <c r="BA19" s="1">
        <v>5</v>
      </c>
      <c r="BB19" s="1">
        <v>1</v>
      </c>
      <c r="BC19" s="1">
        <v>5</v>
      </c>
      <c r="BD19" s="1">
        <v>1</v>
      </c>
      <c r="BE19" s="1">
        <v>5</v>
      </c>
      <c r="BF19" s="1">
        <v>1</v>
      </c>
      <c r="BG19" s="1">
        <v>5</v>
      </c>
      <c r="BH19" s="1">
        <v>1</v>
      </c>
      <c r="BI19" s="1">
        <v>4</v>
      </c>
      <c r="BJ19" s="1">
        <v>4</v>
      </c>
      <c r="BK19" s="1">
        <v>4</v>
      </c>
      <c r="BL19" s="1">
        <v>4</v>
      </c>
      <c r="BM19" s="1">
        <v>105</v>
      </c>
      <c r="BN19" s="1">
        <v>75</v>
      </c>
      <c r="BO19" s="1" t="s">
        <v>92</v>
      </c>
      <c r="BP19" s="1">
        <v>4</v>
      </c>
      <c r="BQ19" s="1">
        <v>0</v>
      </c>
      <c r="BR19" s="1">
        <v>0</v>
      </c>
      <c r="BS19" s="1">
        <v>0</v>
      </c>
      <c r="BT19" s="1">
        <v>1</v>
      </c>
      <c r="BU19" s="1">
        <v>1</v>
      </c>
      <c r="BV19" s="1">
        <v>20</v>
      </c>
      <c r="BW19" s="1">
        <v>4</v>
      </c>
    </row>
    <row r="20" spans="1:75" ht="30" x14ac:dyDescent="0.25">
      <c r="A20" s="55">
        <v>19</v>
      </c>
      <c r="B20" s="83" t="s">
        <v>91</v>
      </c>
      <c r="C20" s="1">
        <v>1</v>
      </c>
      <c r="D20" s="56" t="str">
        <f t="shared" si="0"/>
        <v>female</v>
      </c>
      <c r="E20" s="1">
        <v>47</v>
      </c>
      <c r="F20" s="56" t="str">
        <f t="shared" si="1"/>
        <v>41+</v>
      </c>
      <c r="G20" s="56" t="str">
        <f t="shared" si="2"/>
        <v>41+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</v>
      </c>
      <c r="O20" s="1">
        <v>3</v>
      </c>
      <c r="P20" s="1"/>
      <c r="Q20" s="1">
        <v>5</v>
      </c>
      <c r="R20" s="1">
        <v>3</v>
      </c>
      <c r="S20" s="1"/>
      <c r="T20" s="1">
        <v>5</v>
      </c>
      <c r="U20" s="1">
        <v>3</v>
      </c>
      <c r="V20" s="1"/>
      <c r="W20" s="1">
        <v>3</v>
      </c>
      <c r="X20" s="1"/>
      <c r="Y20" s="1"/>
      <c r="Z20" s="1">
        <v>5</v>
      </c>
      <c r="AA20" s="1">
        <v>2</v>
      </c>
      <c r="AB20" s="1"/>
      <c r="AC20" s="1">
        <v>5</v>
      </c>
      <c r="AD20" s="1">
        <v>2</v>
      </c>
      <c r="AE20" s="1"/>
      <c r="AF20" s="1"/>
      <c r="AG20" s="1"/>
      <c r="AH20" s="1">
        <v>1</v>
      </c>
      <c r="AI20" s="1"/>
      <c r="AJ20" s="1"/>
      <c r="AK20" s="1">
        <v>1</v>
      </c>
      <c r="AL20" s="1"/>
      <c r="AM20" s="1"/>
      <c r="AN20" s="1">
        <v>1</v>
      </c>
      <c r="AO20" s="1" t="s">
        <v>125</v>
      </c>
      <c r="AP20" s="1">
        <v>4</v>
      </c>
      <c r="AQ20" s="1">
        <v>4</v>
      </c>
      <c r="AR20" s="1">
        <v>3</v>
      </c>
      <c r="AS20" s="1">
        <v>3</v>
      </c>
      <c r="AT20" s="1">
        <v>1</v>
      </c>
      <c r="AU20" s="1">
        <v>2</v>
      </c>
      <c r="AV20" s="1">
        <v>1</v>
      </c>
      <c r="AW20" s="1">
        <v>5</v>
      </c>
      <c r="AX20" s="1">
        <v>5</v>
      </c>
      <c r="AY20" s="1">
        <v>3</v>
      </c>
      <c r="AZ20" s="1">
        <v>5</v>
      </c>
      <c r="BA20" s="1">
        <v>2</v>
      </c>
      <c r="BB20" s="1">
        <v>5</v>
      </c>
      <c r="BC20" s="1">
        <v>3</v>
      </c>
      <c r="BD20" s="1">
        <v>5</v>
      </c>
      <c r="BE20" s="1">
        <v>1</v>
      </c>
      <c r="BF20" s="1">
        <v>5</v>
      </c>
      <c r="BG20" s="1">
        <v>1</v>
      </c>
      <c r="BH20" s="1">
        <v>5</v>
      </c>
      <c r="BI20" s="1">
        <v>1</v>
      </c>
      <c r="BJ20" s="1">
        <v>5</v>
      </c>
      <c r="BK20" s="1">
        <v>1</v>
      </c>
      <c r="BL20" s="1">
        <v>5</v>
      </c>
      <c r="BM20" s="1">
        <v>8</v>
      </c>
      <c r="BN20" s="1">
        <v>23</v>
      </c>
      <c r="BO20" s="1" t="s">
        <v>94</v>
      </c>
      <c r="BP20" s="1">
        <v>10</v>
      </c>
      <c r="BQ20" s="1">
        <v>10</v>
      </c>
      <c r="BR20" s="1">
        <v>3</v>
      </c>
      <c r="BS20" s="1"/>
      <c r="BT20" s="1">
        <v>20</v>
      </c>
      <c r="BU20" s="1"/>
      <c r="BV20" s="1">
        <v>10</v>
      </c>
      <c r="BW20" s="1"/>
    </row>
    <row r="21" spans="1:75" x14ac:dyDescent="0.25">
      <c r="A21" s="55">
        <v>20</v>
      </c>
      <c r="B21" s="83" t="s">
        <v>91</v>
      </c>
      <c r="C21" s="1">
        <v>1</v>
      </c>
      <c r="D21" s="56" t="str">
        <f t="shared" si="0"/>
        <v>female</v>
      </c>
      <c r="E21" s="1">
        <v>36</v>
      </c>
      <c r="F21" s="56" t="str">
        <f t="shared" si="1"/>
        <v>26-40</v>
      </c>
      <c r="G21" s="56" t="str">
        <f t="shared" si="2"/>
        <v>31-40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5</v>
      </c>
      <c r="O21" s="1"/>
      <c r="P21" s="1"/>
      <c r="Q21" s="1">
        <v>4</v>
      </c>
      <c r="R21" s="1"/>
      <c r="S21" s="1"/>
      <c r="T21" s="1">
        <v>4</v>
      </c>
      <c r="U21" s="1"/>
      <c r="V21" s="1"/>
      <c r="W21" s="1">
        <v>5</v>
      </c>
      <c r="X21" s="1"/>
      <c r="Y21" s="1"/>
      <c r="Z21" s="1">
        <v>3</v>
      </c>
      <c r="AA21" s="1"/>
      <c r="AB21" s="1"/>
      <c r="AC21" s="1">
        <v>1</v>
      </c>
      <c r="AD21" s="1"/>
      <c r="AE21" s="1"/>
      <c r="AF21" s="1">
        <v>3</v>
      </c>
      <c r="AG21" s="1"/>
      <c r="AH21" s="1"/>
      <c r="AI21" s="1">
        <v>1</v>
      </c>
      <c r="AJ21" s="1"/>
      <c r="AK21" s="1"/>
      <c r="AL21" s="1">
        <v>1</v>
      </c>
      <c r="AM21" s="1"/>
      <c r="AN21" s="1"/>
      <c r="AO21" s="1"/>
      <c r="AP21" s="1">
        <v>5</v>
      </c>
      <c r="AQ21" s="1">
        <v>2</v>
      </c>
      <c r="AR21" s="1">
        <v>5</v>
      </c>
      <c r="AS21" s="1">
        <v>5</v>
      </c>
      <c r="AT21" s="1">
        <v>4</v>
      </c>
      <c r="AU21" s="1">
        <v>1</v>
      </c>
      <c r="AV21" s="1">
        <v>1</v>
      </c>
      <c r="AW21" s="1">
        <v>5</v>
      </c>
      <c r="AX21" s="1"/>
      <c r="AY21" s="1">
        <v>3</v>
      </c>
      <c r="AZ21" s="1"/>
      <c r="BA21" s="1">
        <v>3</v>
      </c>
      <c r="BB21" s="1"/>
      <c r="BC21" s="1">
        <v>4</v>
      </c>
      <c r="BD21" s="1"/>
      <c r="BE21" s="1">
        <v>1</v>
      </c>
      <c r="BF21" s="1"/>
      <c r="BG21" s="1">
        <v>4</v>
      </c>
      <c r="BH21" s="1"/>
      <c r="BI21" s="1">
        <v>1</v>
      </c>
      <c r="BJ21" s="1"/>
      <c r="BK21" s="1">
        <v>1</v>
      </c>
      <c r="BL21" s="1"/>
      <c r="BM21" s="1">
        <v>30</v>
      </c>
      <c r="BN21" s="1">
        <v>20</v>
      </c>
      <c r="BO21" s="1" t="s">
        <v>94</v>
      </c>
      <c r="BP21" s="1">
        <v>2</v>
      </c>
      <c r="BQ21" s="1">
        <v>1</v>
      </c>
      <c r="BR21" s="1">
        <v>1</v>
      </c>
      <c r="BS21" s="1">
        <v>4</v>
      </c>
      <c r="BT21" s="1">
        <v>3</v>
      </c>
      <c r="BU21" s="1">
        <v>1</v>
      </c>
      <c r="BV21" s="1">
        <v>20</v>
      </c>
      <c r="BW21" s="1">
        <v>10</v>
      </c>
    </row>
    <row r="22" spans="1:75" x14ac:dyDescent="0.25">
      <c r="A22" s="55">
        <v>21</v>
      </c>
      <c r="B22" s="83" t="s">
        <v>91</v>
      </c>
      <c r="C22" s="1">
        <v>0</v>
      </c>
      <c r="D22" s="56" t="str">
        <f t="shared" si="0"/>
        <v>male</v>
      </c>
      <c r="E22" s="1">
        <v>27</v>
      </c>
      <c r="F22" s="56" t="str">
        <f t="shared" si="1"/>
        <v>26-40</v>
      </c>
      <c r="G22" s="56" t="str">
        <f t="shared" si="2"/>
        <v>26-30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</v>
      </c>
      <c r="O22" s="1"/>
      <c r="P22" s="1"/>
      <c r="Q22" s="1">
        <v>3</v>
      </c>
      <c r="R22" s="1"/>
      <c r="S22" s="1"/>
      <c r="T22" s="1">
        <v>3</v>
      </c>
      <c r="U22" s="1"/>
      <c r="V22" s="1"/>
      <c r="W22" s="1">
        <v>3</v>
      </c>
      <c r="X22" s="1"/>
      <c r="Y22" s="1"/>
      <c r="Z22" s="1">
        <v>2</v>
      </c>
      <c r="AA22" s="1"/>
      <c r="AB22" s="1"/>
      <c r="AC22" s="1">
        <v>3</v>
      </c>
      <c r="AD22" s="1"/>
      <c r="AE22" s="1"/>
      <c r="AF22" s="1">
        <v>4</v>
      </c>
      <c r="AG22" s="1"/>
      <c r="AH22" s="1"/>
      <c r="AI22" s="1">
        <v>2</v>
      </c>
      <c r="AJ22" s="1"/>
      <c r="AK22" s="1"/>
      <c r="AL22" s="1">
        <v>3</v>
      </c>
      <c r="AM22" s="1"/>
      <c r="AN22" s="1"/>
      <c r="AO22" s="1"/>
      <c r="AP22" s="1">
        <v>3</v>
      </c>
      <c r="AQ22" s="1">
        <v>3</v>
      </c>
      <c r="AR22" s="1">
        <v>3</v>
      </c>
      <c r="AS22" s="1">
        <v>3</v>
      </c>
      <c r="AT22" s="1">
        <v>3</v>
      </c>
      <c r="AU22" s="1">
        <v>3</v>
      </c>
      <c r="AV22" s="1">
        <v>3</v>
      </c>
      <c r="AW22" s="1">
        <v>4</v>
      </c>
      <c r="AX22" s="1"/>
      <c r="AY22" s="1">
        <v>3</v>
      </c>
      <c r="AZ22" s="1"/>
      <c r="BA22" s="1">
        <v>2</v>
      </c>
      <c r="BB22" s="1"/>
      <c r="BC22" s="1">
        <v>4</v>
      </c>
      <c r="BD22" s="1"/>
      <c r="BE22" s="1">
        <v>2</v>
      </c>
      <c r="BF22" s="1"/>
      <c r="BG22" s="1">
        <v>3</v>
      </c>
      <c r="BH22" s="1"/>
      <c r="BI22" s="1">
        <v>4</v>
      </c>
      <c r="BJ22" s="1"/>
      <c r="BK22" s="1">
        <v>3</v>
      </c>
      <c r="BL22" s="1"/>
      <c r="BM22" s="1">
        <v>7</v>
      </c>
      <c r="BN22" s="1">
        <v>5</v>
      </c>
      <c r="BO22" s="1" t="s">
        <v>94</v>
      </c>
      <c r="BP22" s="1">
        <v>10</v>
      </c>
      <c r="BQ22" s="1">
        <v>3</v>
      </c>
      <c r="BR22" s="1">
        <v>1</v>
      </c>
      <c r="BS22" s="1">
        <v>0</v>
      </c>
      <c r="BT22" s="1">
        <v>3</v>
      </c>
      <c r="BU22" s="1">
        <v>4</v>
      </c>
      <c r="BV22" s="1">
        <v>34</v>
      </c>
      <c r="BW22" s="1">
        <v>100</v>
      </c>
    </row>
    <row r="23" spans="1:75" x14ac:dyDescent="0.25">
      <c r="A23" s="55">
        <v>9</v>
      </c>
      <c r="B23" s="83" t="s">
        <v>110</v>
      </c>
      <c r="C23" s="1">
        <v>0</v>
      </c>
      <c r="D23" s="56" t="str">
        <f t="shared" si="0"/>
        <v>male</v>
      </c>
      <c r="E23" s="1">
        <v>50</v>
      </c>
      <c r="F23" s="56" t="str">
        <f t="shared" si="1"/>
        <v>41+</v>
      </c>
      <c r="G23" s="56" t="str">
        <f t="shared" si="2"/>
        <v>41+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>
        <v>5</v>
      </c>
      <c r="BN23" s="1">
        <v>25</v>
      </c>
      <c r="BO23" s="1" t="s">
        <v>94</v>
      </c>
      <c r="BP23" s="1">
        <v>10</v>
      </c>
      <c r="BQ23" s="1">
        <v>6</v>
      </c>
      <c r="BR23" s="1">
        <v>5</v>
      </c>
      <c r="BS23" s="1">
        <v>1</v>
      </c>
      <c r="BT23" s="1">
        <v>12</v>
      </c>
      <c r="BU23" s="1">
        <v>4</v>
      </c>
      <c r="BV23" s="1">
        <v>20</v>
      </c>
      <c r="BW23" s="1">
        <v>20</v>
      </c>
    </row>
    <row r="24" spans="1:75" x14ac:dyDescent="0.25">
      <c r="A24" s="55">
        <v>10</v>
      </c>
      <c r="B24" s="83" t="s">
        <v>110</v>
      </c>
      <c r="C24" s="1">
        <v>1</v>
      </c>
      <c r="D24" s="56" t="str">
        <f t="shared" si="0"/>
        <v>female</v>
      </c>
      <c r="E24" s="1">
        <v>51</v>
      </c>
      <c r="F24" s="56" t="str">
        <f t="shared" si="1"/>
        <v>41+</v>
      </c>
      <c r="G24" s="56" t="str">
        <f t="shared" si="2"/>
        <v>41+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>
        <v>0.5</v>
      </c>
      <c r="BN24" s="1">
        <v>3</v>
      </c>
      <c r="BO24" s="1" t="s">
        <v>111</v>
      </c>
      <c r="BP24" s="1">
        <v>20</v>
      </c>
      <c r="BQ24" s="1">
        <v>3</v>
      </c>
      <c r="BR24" s="1">
        <v>0</v>
      </c>
      <c r="BS24" s="1">
        <v>2</v>
      </c>
      <c r="BT24" s="1">
        <v>6</v>
      </c>
      <c r="BU24" s="1">
        <v>0</v>
      </c>
      <c r="BV24" s="1">
        <v>10</v>
      </c>
      <c r="BW24" s="1">
        <v>5</v>
      </c>
    </row>
    <row r="25" spans="1:75" x14ac:dyDescent="0.25">
      <c r="A25" s="55">
        <v>11</v>
      </c>
      <c r="B25" s="83" t="s">
        <v>110</v>
      </c>
      <c r="C25" s="1">
        <v>0</v>
      </c>
      <c r="D25" s="56" t="str">
        <f t="shared" si="0"/>
        <v>male</v>
      </c>
      <c r="E25" s="1">
        <v>40</v>
      </c>
      <c r="F25" s="56" t="str">
        <f t="shared" si="1"/>
        <v>26-40</v>
      </c>
      <c r="G25" s="56" t="str">
        <f t="shared" si="2"/>
        <v>31-40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>
        <v>120</v>
      </c>
      <c r="BN25" s="1">
        <v>90</v>
      </c>
      <c r="BO25" s="1" t="s">
        <v>96</v>
      </c>
      <c r="BP25" s="1">
        <v>4</v>
      </c>
      <c r="BQ25" s="1">
        <v>6</v>
      </c>
      <c r="BR25" s="1">
        <v>1</v>
      </c>
      <c r="BS25" s="1">
        <v>0</v>
      </c>
      <c r="BT25" s="1">
        <v>3</v>
      </c>
      <c r="BU25" s="1">
        <v>0</v>
      </c>
      <c r="BV25" s="1">
        <v>12</v>
      </c>
      <c r="BW25" s="1">
        <v>12</v>
      </c>
    </row>
    <row r="26" spans="1:75" x14ac:dyDescent="0.25">
      <c r="A26" s="55">
        <v>12</v>
      </c>
      <c r="B26" s="83" t="s">
        <v>110</v>
      </c>
      <c r="C26" s="1">
        <v>0</v>
      </c>
      <c r="D26" s="56" t="str">
        <f t="shared" si="0"/>
        <v>male</v>
      </c>
      <c r="E26" s="1">
        <v>62</v>
      </c>
      <c r="F26" s="56" t="str">
        <f t="shared" si="1"/>
        <v>41+</v>
      </c>
      <c r="G26" s="56" t="str">
        <f t="shared" si="2"/>
        <v>41+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>
        <v>5</v>
      </c>
      <c r="BN26" s="1">
        <v>15</v>
      </c>
      <c r="BO26" s="1" t="s">
        <v>94</v>
      </c>
      <c r="BP26" s="1">
        <v>25</v>
      </c>
      <c r="BQ26" s="1">
        <v>10</v>
      </c>
      <c r="BR26" s="1">
        <v>5</v>
      </c>
      <c r="BS26" s="1">
        <v>5</v>
      </c>
      <c r="BT26" s="1">
        <v>10</v>
      </c>
      <c r="BU26" s="1">
        <v>10</v>
      </c>
      <c r="BV26" s="1">
        <v>25</v>
      </c>
      <c r="BW26" s="1">
        <v>50</v>
      </c>
    </row>
    <row r="27" spans="1:75" x14ac:dyDescent="0.25">
      <c r="A27" s="55">
        <v>13</v>
      </c>
      <c r="B27" s="83" t="s">
        <v>110</v>
      </c>
      <c r="C27" s="1">
        <v>0</v>
      </c>
      <c r="D27" s="56" t="str">
        <f t="shared" si="0"/>
        <v>male</v>
      </c>
      <c r="E27" s="1">
        <v>52</v>
      </c>
      <c r="F27" s="56" t="str">
        <f t="shared" si="1"/>
        <v>41+</v>
      </c>
      <c r="G27" s="56" t="str">
        <f t="shared" si="2"/>
        <v>41+</v>
      </c>
      <c r="H27" s="1">
        <v>0</v>
      </c>
      <c r="I27" s="62">
        <v>1</v>
      </c>
      <c r="J27" s="1">
        <v>0</v>
      </c>
      <c r="K27" s="62">
        <v>1</v>
      </c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>
        <v>2</v>
      </c>
      <c r="BN27" s="1">
        <v>20</v>
      </c>
      <c r="BO27" s="1" t="s">
        <v>115</v>
      </c>
      <c r="BP27" s="1">
        <v>5</v>
      </c>
      <c r="BQ27" s="1">
        <v>1</v>
      </c>
      <c r="BR27" s="1"/>
      <c r="BS27" s="1"/>
      <c r="BT27" s="1"/>
      <c r="BU27" s="1">
        <v>5</v>
      </c>
      <c r="BV27" s="1">
        <v>20</v>
      </c>
      <c r="BW27" s="1"/>
    </row>
    <row r="28" spans="1:75" x14ac:dyDescent="0.25">
      <c r="A28" s="55">
        <v>14</v>
      </c>
      <c r="B28" s="83" t="s">
        <v>110</v>
      </c>
      <c r="C28" s="1">
        <v>1</v>
      </c>
      <c r="D28" s="56" t="str">
        <f t="shared" si="0"/>
        <v>female</v>
      </c>
      <c r="E28" s="1">
        <v>43</v>
      </c>
      <c r="F28" s="56" t="str">
        <f t="shared" si="1"/>
        <v>41+</v>
      </c>
      <c r="G28" s="56" t="str">
        <f t="shared" si="2"/>
        <v>41+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>
        <v>4</v>
      </c>
      <c r="BN28" s="1">
        <v>20</v>
      </c>
      <c r="BO28" s="1" t="s">
        <v>92</v>
      </c>
      <c r="BP28" s="1">
        <v>2</v>
      </c>
      <c r="BQ28" s="1">
        <v>2</v>
      </c>
      <c r="BR28" s="1">
        <v>1</v>
      </c>
      <c r="BS28" s="1">
        <v>1</v>
      </c>
      <c r="BT28" s="1">
        <v>2</v>
      </c>
      <c r="BU28" s="1">
        <v>1</v>
      </c>
      <c r="BV28" s="1">
        <v>10</v>
      </c>
      <c r="BW28" s="1">
        <v>5</v>
      </c>
    </row>
    <row r="29" spans="1:75" ht="13.5" customHeight="1" x14ac:dyDescent="0.25">
      <c r="A29" s="55">
        <v>15</v>
      </c>
      <c r="B29" s="83" t="s">
        <v>110</v>
      </c>
      <c r="C29" s="1">
        <v>0</v>
      </c>
      <c r="D29" s="56" t="str">
        <f t="shared" si="0"/>
        <v>male</v>
      </c>
      <c r="E29" s="1"/>
      <c r="F29" s="56" t="str">
        <f t="shared" si="1"/>
        <v/>
      </c>
      <c r="G29" s="56" t="str">
        <f t="shared" si="2"/>
        <v/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>
        <v>120</v>
      </c>
      <c r="BN29" s="1">
        <v>90</v>
      </c>
      <c r="BO29" s="1"/>
      <c r="BP29" s="1">
        <v>4</v>
      </c>
      <c r="BQ29" s="1">
        <v>1</v>
      </c>
      <c r="BR29" s="1"/>
      <c r="BS29" s="1"/>
      <c r="BT29" s="1"/>
      <c r="BU29" s="1">
        <v>1</v>
      </c>
      <c r="BV29" s="1">
        <v>10</v>
      </c>
      <c r="BW29" s="1">
        <v>10</v>
      </c>
    </row>
    <row r="30" spans="1:75" x14ac:dyDescent="0.25">
      <c r="A30" s="55">
        <v>16</v>
      </c>
      <c r="B30" s="83" t="s">
        <v>110</v>
      </c>
      <c r="C30" s="1">
        <v>1</v>
      </c>
      <c r="D30" s="56" t="str">
        <f t="shared" si="0"/>
        <v>female</v>
      </c>
      <c r="E30" s="1"/>
      <c r="F30" s="56" t="str">
        <f t="shared" si="1"/>
        <v/>
      </c>
      <c r="G30" s="56" t="str">
        <f t="shared" si="2"/>
        <v/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>
        <v>9</v>
      </c>
      <c r="BN30" s="1">
        <v>27.5</v>
      </c>
      <c r="BO30" s="1" t="s">
        <v>119</v>
      </c>
      <c r="BP30" s="1">
        <v>10</v>
      </c>
      <c r="BQ30" s="1">
        <v>5</v>
      </c>
      <c r="BR30" s="1">
        <v>4</v>
      </c>
      <c r="BS30" s="1">
        <v>6</v>
      </c>
      <c r="BT30" s="1">
        <v>8</v>
      </c>
      <c r="BU30" s="1">
        <v>2</v>
      </c>
      <c r="BV30" s="1">
        <v>40</v>
      </c>
      <c r="BW30" s="1">
        <v>6</v>
      </c>
    </row>
    <row r="31" spans="1:75" x14ac:dyDescent="0.25">
      <c r="A31" s="55">
        <v>18</v>
      </c>
      <c r="B31" s="83" t="s">
        <v>110</v>
      </c>
      <c r="C31" s="1">
        <v>1</v>
      </c>
      <c r="D31" s="56" t="str">
        <f t="shared" si="0"/>
        <v>female</v>
      </c>
      <c r="E31" s="1">
        <v>57</v>
      </c>
      <c r="F31" s="56" t="str">
        <f t="shared" si="1"/>
        <v>41+</v>
      </c>
      <c r="G31" s="56" t="str">
        <f t="shared" si="2"/>
        <v>41+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>
        <v>9</v>
      </c>
      <c r="BN31" s="1">
        <v>30</v>
      </c>
      <c r="BO31" s="1" t="s">
        <v>123</v>
      </c>
      <c r="BP31" s="1">
        <v>2</v>
      </c>
      <c r="BQ31" s="1">
        <v>8</v>
      </c>
      <c r="BR31" s="1">
        <v>2</v>
      </c>
      <c r="BS31" s="1">
        <v>2</v>
      </c>
      <c r="BT31" s="1">
        <v>1</v>
      </c>
      <c r="BU31" s="1">
        <v>1</v>
      </c>
      <c r="BV31" s="1">
        <v>30</v>
      </c>
      <c r="BW31" s="1">
        <v>12</v>
      </c>
    </row>
    <row r="32" spans="1:75" x14ac:dyDescent="0.25">
      <c r="A32" s="55">
        <v>22</v>
      </c>
      <c r="B32" s="83" t="s">
        <v>110</v>
      </c>
      <c r="C32" s="1">
        <v>0</v>
      </c>
      <c r="D32" s="56" t="str">
        <f t="shared" si="0"/>
        <v>male</v>
      </c>
      <c r="E32" s="1">
        <v>49</v>
      </c>
      <c r="F32" s="56" t="str">
        <f t="shared" si="1"/>
        <v>41+</v>
      </c>
      <c r="G32" s="56" t="str">
        <f t="shared" si="2"/>
        <v>41+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>
        <v>3</v>
      </c>
      <c r="BN32" s="1"/>
      <c r="BO32" s="1"/>
      <c r="BP32" s="1">
        <v>0</v>
      </c>
      <c r="BQ32" s="1">
        <v>5</v>
      </c>
      <c r="BR32" s="1">
        <v>0</v>
      </c>
      <c r="BS32" s="1">
        <v>0</v>
      </c>
      <c r="BT32" s="1">
        <v>5</v>
      </c>
      <c r="BU32" s="1">
        <v>20</v>
      </c>
      <c r="BV32" s="1">
        <v>40</v>
      </c>
      <c r="BW32" s="1">
        <v>20</v>
      </c>
    </row>
    <row r="33" spans="1:75" x14ac:dyDescent="0.25">
      <c r="A33" s="55">
        <v>23</v>
      </c>
      <c r="B33" s="83" t="s">
        <v>91</v>
      </c>
      <c r="C33" s="1">
        <v>0</v>
      </c>
      <c r="D33" s="56" t="str">
        <f t="shared" si="0"/>
        <v>male</v>
      </c>
      <c r="E33" s="1">
        <v>34</v>
      </c>
      <c r="F33" s="56" t="str">
        <f t="shared" si="1"/>
        <v>26-40</v>
      </c>
      <c r="G33" s="56" t="str">
        <f t="shared" si="2"/>
        <v>31-40</v>
      </c>
      <c r="H33" s="1">
        <v>1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4</v>
      </c>
      <c r="O33" s="1">
        <v>2</v>
      </c>
      <c r="P33" s="1"/>
      <c r="Q33" s="1">
        <v>4</v>
      </c>
      <c r="R33" s="1">
        <v>2</v>
      </c>
      <c r="S33" s="1"/>
      <c r="T33" s="1">
        <v>5</v>
      </c>
      <c r="U33" s="1">
        <v>2</v>
      </c>
      <c r="V33" s="1"/>
      <c r="W33" s="1">
        <v>5</v>
      </c>
      <c r="X33" s="1">
        <v>2</v>
      </c>
      <c r="Y33" s="1"/>
      <c r="Z33" s="1">
        <v>5</v>
      </c>
      <c r="AA33" s="1">
        <v>2</v>
      </c>
      <c r="AB33" s="1"/>
      <c r="AC33" s="1">
        <v>3</v>
      </c>
      <c r="AD33" s="1">
        <v>2</v>
      </c>
      <c r="AE33" s="1"/>
      <c r="AF33" s="1">
        <v>4</v>
      </c>
      <c r="AG33" s="1">
        <v>2</v>
      </c>
      <c r="AH33" s="1"/>
      <c r="AI33" s="1">
        <v>4</v>
      </c>
      <c r="AJ33" s="1">
        <v>2</v>
      </c>
      <c r="AK33" s="1"/>
      <c r="AL33" s="1">
        <v>4</v>
      </c>
      <c r="AM33" s="1">
        <v>2</v>
      </c>
      <c r="AN33" s="1"/>
      <c r="AO33" s="1"/>
      <c r="AP33" s="1">
        <v>3</v>
      </c>
      <c r="AQ33" s="1">
        <v>3</v>
      </c>
      <c r="AR33" s="1">
        <v>3</v>
      </c>
      <c r="AS33" s="1">
        <v>4</v>
      </c>
      <c r="AT33" s="1">
        <v>4</v>
      </c>
      <c r="AU33" s="1">
        <v>2</v>
      </c>
      <c r="AV33" s="1">
        <v>2</v>
      </c>
      <c r="AW33" s="1">
        <v>3</v>
      </c>
      <c r="AX33" s="1">
        <v>4</v>
      </c>
      <c r="AY33" s="1">
        <v>3</v>
      </c>
      <c r="AZ33" s="1">
        <v>5</v>
      </c>
      <c r="BA33" s="1">
        <v>3</v>
      </c>
      <c r="BB33" s="1">
        <v>5</v>
      </c>
      <c r="BC33" s="1">
        <v>3</v>
      </c>
      <c r="BD33" s="1">
        <v>5</v>
      </c>
      <c r="BE33" s="1">
        <v>3</v>
      </c>
      <c r="BF33" s="1">
        <v>5</v>
      </c>
      <c r="BG33" s="1">
        <v>3</v>
      </c>
      <c r="BH33" s="1">
        <v>4</v>
      </c>
      <c r="BI33" s="1">
        <v>3</v>
      </c>
      <c r="BJ33" s="1">
        <v>4</v>
      </c>
      <c r="BK33" s="1">
        <v>3</v>
      </c>
      <c r="BL33" s="1">
        <v>4</v>
      </c>
      <c r="BM33" s="1">
        <v>5</v>
      </c>
      <c r="BN33" s="1">
        <v>10</v>
      </c>
      <c r="BO33" s="1" t="s">
        <v>384</v>
      </c>
      <c r="BP33" s="1">
        <v>2</v>
      </c>
      <c r="BQ33" s="1">
        <v>1</v>
      </c>
      <c r="BR33" s="1">
        <v>1</v>
      </c>
      <c r="BS33" s="1">
        <v>0</v>
      </c>
      <c r="BT33" s="1">
        <v>4</v>
      </c>
      <c r="BU33" s="1">
        <v>20</v>
      </c>
      <c r="BV33" s="1">
        <v>12</v>
      </c>
      <c r="BW33" s="1">
        <v>10</v>
      </c>
    </row>
    <row r="34" spans="1:75" x14ac:dyDescent="0.25">
      <c r="A34" s="55">
        <v>24</v>
      </c>
      <c r="B34" s="83" t="s">
        <v>91</v>
      </c>
      <c r="C34" s="1">
        <v>0</v>
      </c>
      <c r="D34" s="56" t="str">
        <f t="shared" si="0"/>
        <v>male</v>
      </c>
      <c r="E34" s="1">
        <v>41</v>
      </c>
      <c r="F34" s="56" t="str">
        <f t="shared" si="1"/>
        <v>41+</v>
      </c>
      <c r="G34" s="56" t="str">
        <f t="shared" si="2"/>
        <v>41+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5</v>
      </c>
      <c r="O34" s="1">
        <v>2</v>
      </c>
      <c r="P34" s="1"/>
      <c r="Q34" s="1">
        <v>5</v>
      </c>
      <c r="R34" s="1">
        <v>2</v>
      </c>
      <c r="S34" s="1"/>
      <c r="T34" s="1">
        <v>5</v>
      </c>
      <c r="U34" s="1">
        <v>4</v>
      </c>
      <c r="V34" s="1"/>
      <c r="W34" s="1">
        <v>5</v>
      </c>
      <c r="X34" s="1"/>
      <c r="Y34" s="1"/>
      <c r="Z34" s="1">
        <v>5</v>
      </c>
      <c r="AA34" s="1">
        <v>3</v>
      </c>
      <c r="AB34" s="1"/>
      <c r="AC34" s="1">
        <v>5</v>
      </c>
      <c r="AD34" s="1">
        <v>3</v>
      </c>
      <c r="AE34" s="1"/>
      <c r="AF34" s="1">
        <v>5</v>
      </c>
      <c r="AG34" s="1">
        <v>3</v>
      </c>
      <c r="AH34" s="1"/>
      <c r="AI34" s="1">
        <v>5</v>
      </c>
      <c r="AJ34" s="1">
        <v>3</v>
      </c>
      <c r="AK34" s="1"/>
      <c r="AL34" s="1">
        <v>5</v>
      </c>
      <c r="AM34" s="1">
        <v>3</v>
      </c>
      <c r="AN34" s="1"/>
      <c r="AO34" s="1"/>
      <c r="AP34" s="1">
        <v>4</v>
      </c>
      <c r="AQ34" s="1">
        <v>4</v>
      </c>
      <c r="AR34" s="1">
        <v>4</v>
      </c>
      <c r="AS34" s="1">
        <v>4</v>
      </c>
      <c r="AT34" s="1">
        <v>4</v>
      </c>
      <c r="AU34" s="1">
        <v>3</v>
      </c>
      <c r="AV34" s="1">
        <v>4</v>
      </c>
      <c r="AW34" s="1">
        <v>4</v>
      </c>
      <c r="AX34" s="1">
        <v>5</v>
      </c>
      <c r="AY34" s="1">
        <v>4</v>
      </c>
      <c r="AZ34" s="1">
        <v>5</v>
      </c>
      <c r="BA34" s="1">
        <v>4</v>
      </c>
      <c r="BB34" s="1">
        <v>5</v>
      </c>
      <c r="BC34" s="1">
        <v>4</v>
      </c>
      <c r="BD34" s="1">
        <v>5</v>
      </c>
      <c r="BE34" s="1">
        <v>3</v>
      </c>
      <c r="BF34" s="1">
        <v>5</v>
      </c>
      <c r="BG34" s="1">
        <v>4</v>
      </c>
      <c r="BH34" s="1">
        <v>5</v>
      </c>
      <c r="BI34" s="1">
        <v>2</v>
      </c>
      <c r="BJ34" s="1">
        <v>5</v>
      </c>
      <c r="BK34" s="1">
        <v>3</v>
      </c>
      <c r="BL34" s="1">
        <v>5</v>
      </c>
      <c r="BM34" s="1">
        <v>7.5</v>
      </c>
      <c r="BN34" s="1">
        <v>10</v>
      </c>
      <c r="BO34" s="1" t="s">
        <v>92</v>
      </c>
      <c r="BP34" s="1">
        <v>1</v>
      </c>
      <c r="BQ34" s="1">
        <v>3</v>
      </c>
      <c r="BR34" s="1">
        <v>3</v>
      </c>
      <c r="BS34" s="1">
        <v>1</v>
      </c>
      <c r="BT34" s="1">
        <v>5</v>
      </c>
      <c r="BU34" s="1">
        <v>1</v>
      </c>
      <c r="BV34" s="1">
        <v>5</v>
      </c>
      <c r="BW34" s="1">
        <v>5</v>
      </c>
    </row>
    <row r="35" spans="1:75" x14ac:dyDescent="0.25">
      <c r="A35" s="55"/>
      <c r="B35" s="83"/>
      <c r="C35" s="1"/>
      <c r="D35" s="56"/>
      <c r="E35" s="1"/>
      <c r="F35" s="56"/>
      <c r="G35" s="56" t="str">
        <f t="shared" si="2"/>
        <v/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29" t="s">
        <v>439</v>
      </c>
      <c r="B36" s="83" t="s">
        <v>467</v>
      </c>
      <c r="C36" s="1">
        <v>1</v>
      </c>
      <c r="D36" s="56" t="str">
        <f t="shared" si="0"/>
        <v>female</v>
      </c>
      <c r="E36" s="1">
        <v>24</v>
      </c>
      <c r="F36" s="56" t="str">
        <f t="shared" ref="F36:F51" si="3">IF(E36&lt;&gt;"",IF(E36&lt;=25,"-25",IF(E36&lt;=40,"26-40","41+")),"")</f>
        <v>-25</v>
      </c>
      <c r="G36" s="56" t="str">
        <f t="shared" si="2"/>
        <v>-25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4</v>
      </c>
      <c r="O36" s="1">
        <v>3</v>
      </c>
      <c r="P36" s="1"/>
      <c r="Q36" s="1">
        <v>4</v>
      </c>
      <c r="R36" s="1">
        <v>3</v>
      </c>
      <c r="S36" s="1"/>
      <c r="T36" s="1">
        <v>2</v>
      </c>
      <c r="U36" s="1">
        <v>3</v>
      </c>
      <c r="V36" s="1"/>
      <c r="W36" s="1">
        <v>4</v>
      </c>
      <c r="X36" s="1">
        <v>4</v>
      </c>
      <c r="Y36" s="1"/>
      <c r="Z36" s="1">
        <v>5</v>
      </c>
      <c r="AA36" s="1">
        <v>4</v>
      </c>
      <c r="AB36" s="1"/>
      <c r="AC36" s="1">
        <v>4</v>
      </c>
      <c r="AD36" s="1">
        <v>4</v>
      </c>
      <c r="AE36" s="1"/>
      <c r="AF36" s="1">
        <v>2</v>
      </c>
      <c r="AG36" s="1">
        <v>4</v>
      </c>
      <c r="AH36" s="1"/>
      <c r="AI36" s="1">
        <v>5</v>
      </c>
      <c r="AJ36" s="1">
        <v>2</v>
      </c>
      <c r="AK36" s="1"/>
      <c r="AL36" s="1">
        <v>5</v>
      </c>
      <c r="AM36" s="1">
        <v>2</v>
      </c>
      <c r="AN36" s="1"/>
      <c r="AO36" s="1"/>
      <c r="AP36" s="1">
        <v>5</v>
      </c>
      <c r="AQ36" s="1">
        <v>4</v>
      </c>
      <c r="AR36" s="1">
        <v>4</v>
      </c>
      <c r="AS36" s="1">
        <v>4</v>
      </c>
      <c r="AT36" s="1">
        <v>4</v>
      </c>
      <c r="AU36" s="1">
        <v>3</v>
      </c>
      <c r="AV36" s="1">
        <v>3</v>
      </c>
      <c r="AW36" s="1">
        <v>3</v>
      </c>
      <c r="AX36" s="1">
        <v>5</v>
      </c>
      <c r="AY36" s="1">
        <v>2</v>
      </c>
      <c r="AZ36" s="1">
        <v>5</v>
      </c>
      <c r="BA36" s="1">
        <v>4</v>
      </c>
      <c r="BB36" s="1">
        <v>2</v>
      </c>
      <c r="BC36" s="1">
        <v>4</v>
      </c>
      <c r="BD36" s="1">
        <v>4</v>
      </c>
      <c r="BE36" s="1">
        <v>4</v>
      </c>
      <c r="BF36" s="1">
        <v>3</v>
      </c>
      <c r="BG36" s="1">
        <v>3</v>
      </c>
      <c r="BH36" s="1">
        <v>3</v>
      </c>
      <c r="BI36" s="1">
        <v>2</v>
      </c>
      <c r="BJ36" s="1">
        <v>5</v>
      </c>
      <c r="BK36" s="1">
        <v>2</v>
      </c>
      <c r="BL36" s="1">
        <v>5</v>
      </c>
      <c r="BM36" s="1">
        <v>3.5</v>
      </c>
      <c r="BN36" s="1">
        <v>20</v>
      </c>
      <c r="BO36" s="1" t="s">
        <v>96</v>
      </c>
      <c r="BP36" s="1">
        <v>9</v>
      </c>
      <c r="BQ36" s="1">
        <v>2</v>
      </c>
      <c r="BR36" s="1">
        <v>0</v>
      </c>
      <c r="BS36" s="1">
        <v>1</v>
      </c>
      <c r="BT36" s="1">
        <v>2</v>
      </c>
      <c r="BU36" s="1">
        <v>0</v>
      </c>
      <c r="BV36" s="1">
        <v>15</v>
      </c>
      <c r="BW36" s="1">
        <v>18</v>
      </c>
    </row>
    <row r="37" spans="1:75" x14ac:dyDescent="0.25">
      <c r="A37" s="29" t="s">
        <v>440</v>
      </c>
      <c r="B37" s="83" t="s">
        <v>467</v>
      </c>
      <c r="C37" s="1">
        <v>1</v>
      </c>
      <c r="D37" s="56" t="str">
        <f t="shared" si="0"/>
        <v>female</v>
      </c>
      <c r="E37" s="1">
        <v>24</v>
      </c>
      <c r="F37" s="56" t="str">
        <f t="shared" si="3"/>
        <v>-25</v>
      </c>
      <c r="G37" s="56" t="str">
        <f t="shared" si="2"/>
        <v>-25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4</v>
      </c>
      <c r="O37" s="1">
        <v>3</v>
      </c>
      <c r="P37" s="1"/>
      <c r="Q37" s="1">
        <v>4</v>
      </c>
      <c r="R37" s="1">
        <v>4</v>
      </c>
      <c r="S37" s="1"/>
      <c r="T37" s="1">
        <v>4</v>
      </c>
      <c r="U37" s="1">
        <v>3</v>
      </c>
      <c r="V37" s="1"/>
      <c r="W37" s="1">
        <v>4</v>
      </c>
      <c r="X37" s="1">
        <v>4</v>
      </c>
      <c r="Y37" s="1"/>
      <c r="Z37" s="1">
        <v>3</v>
      </c>
      <c r="AA37" s="1"/>
      <c r="AB37" s="1">
        <v>1</v>
      </c>
      <c r="AC37" s="1">
        <v>3</v>
      </c>
      <c r="AD37" s="1">
        <v>1</v>
      </c>
      <c r="AE37" s="1"/>
      <c r="AF37" s="1">
        <v>3</v>
      </c>
      <c r="AG37" s="1">
        <v>1</v>
      </c>
      <c r="AH37" s="1"/>
      <c r="AI37" s="1">
        <v>4</v>
      </c>
      <c r="AJ37" s="1">
        <v>1</v>
      </c>
      <c r="AK37" s="1"/>
      <c r="AL37" s="1">
        <v>4</v>
      </c>
      <c r="AM37" s="1">
        <v>1</v>
      </c>
      <c r="AN37" s="1"/>
      <c r="AO37" s="1"/>
      <c r="AP37" s="1">
        <v>5</v>
      </c>
      <c r="AQ37" s="1">
        <v>4</v>
      </c>
      <c r="AR37" s="1">
        <v>5</v>
      </c>
      <c r="AS37" s="1">
        <v>5</v>
      </c>
      <c r="AT37" s="1">
        <v>4</v>
      </c>
      <c r="AU37" s="1">
        <v>3</v>
      </c>
      <c r="AV37" s="1">
        <v>3</v>
      </c>
      <c r="AW37" s="1">
        <v>4</v>
      </c>
      <c r="AX37" s="1">
        <v>4</v>
      </c>
      <c r="AY37" s="1">
        <v>4</v>
      </c>
      <c r="AZ37" s="1">
        <v>4</v>
      </c>
      <c r="BA37" s="1">
        <v>4</v>
      </c>
      <c r="BB37" s="1"/>
      <c r="BC37" s="1">
        <v>4</v>
      </c>
      <c r="BD37" s="1">
        <v>3</v>
      </c>
      <c r="BE37" s="1">
        <v>3</v>
      </c>
      <c r="BF37" s="1">
        <v>4</v>
      </c>
      <c r="BG37" s="1">
        <v>4</v>
      </c>
      <c r="BH37" s="1">
        <v>3</v>
      </c>
      <c r="BI37" s="1">
        <v>2</v>
      </c>
      <c r="BJ37" s="1"/>
      <c r="BK37" s="1">
        <v>2</v>
      </c>
      <c r="BL37" s="1"/>
      <c r="BM37" s="1">
        <v>1.3</v>
      </c>
      <c r="BN37" s="1">
        <v>5</v>
      </c>
      <c r="BO37" s="1" t="s">
        <v>414</v>
      </c>
      <c r="BP37" s="1">
        <v>5</v>
      </c>
      <c r="BQ37" s="1">
        <v>0</v>
      </c>
      <c r="BR37" s="1">
        <v>0</v>
      </c>
      <c r="BS37" s="1">
        <v>5</v>
      </c>
      <c r="BT37" s="1">
        <v>3</v>
      </c>
      <c r="BU37" s="1"/>
      <c r="BV37" s="1">
        <v>120</v>
      </c>
      <c r="BW37" s="1">
        <v>150</v>
      </c>
    </row>
    <row r="38" spans="1:75" x14ac:dyDescent="0.25">
      <c r="A38" s="29" t="s">
        <v>441</v>
      </c>
      <c r="B38" s="83" t="s">
        <v>467</v>
      </c>
      <c r="C38" s="1">
        <v>0</v>
      </c>
      <c r="D38" s="56" t="str">
        <f t="shared" si="0"/>
        <v>male</v>
      </c>
      <c r="E38" s="1">
        <v>31</v>
      </c>
      <c r="F38" s="56" t="str">
        <f t="shared" si="3"/>
        <v>26-40</v>
      </c>
      <c r="G38" s="56" t="str">
        <f t="shared" si="2"/>
        <v>31-40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3</v>
      </c>
      <c r="O38" s="1">
        <v>3</v>
      </c>
      <c r="P38" s="1"/>
      <c r="Q38" s="1">
        <v>4</v>
      </c>
      <c r="R38" s="1">
        <v>3</v>
      </c>
      <c r="S38" s="1"/>
      <c r="T38" s="1">
        <v>4</v>
      </c>
      <c r="U38" s="1">
        <v>3</v>
      </c>
      <c r="V38" s="1"/>
      <c r="W38" s="1">
        <v>4</v>
      </c>
      <c r="X38" s="1">
        <v>4</v>
      </c>
      <c r="Y38" s="1"/>
      <c r="Z38" s="1">
        <v>3</v>
      </c>
      <c r="AA38" s="1">
        <v>3</v>
      </c>
      <c r="AB38" s="1"/>
      <c r="AC38" s="1">
        <v>3</v>
      </c>
      <c r="AD38" s="1">
        <v>3</v>
      </c>
      <c r="AE38" s="1"/>
      <c r="AF38" s="1">
        <v>3</v>
      </c>
      <c r="AG38" s="1">
        <v>3</v>
      </c>
      <c r="AH38" s="1"/>
      <c r="AI38" s="1">
        <v>3</v>
      </c>
      <c r="AJ38" s="1">
        <v>3</v>
      </c>
      <c r="AK38" s="1"/>
      <c r="AL38" s="1">
        <v>3</v>
      </c>
      <c r="AM38" s="1">
        <v>3</v>
      </c>
      <c r="AN38" s="1"/>
      <c r="AO38" s="1"/>
      <c r="AP38" s="1"/>
      <c r="AQ38" s="1">
        <v>3</v>
      </c>
      <c r="AR38" s="1">
        <v>4</v>
      </c>
      <c r="AS38" s="1">
        <v>5</v>
      </c>
      <c r="AT38" s="1">
        <v>5</v>
      </c>
      <c r="AU38" s="1">
        <v>2</v>
      </c>
      <c r="AV38" s="1">
        <v>3</v>
      </c>
      <c r="AW38" s="1">
        <v>4</v>
      </c>
      <c r="AX38" s="1">
        <v>3</v>
      </c>
      <c r="AY38" s="1">
        <v>4</v>
      </c>
      <c r="AZ38" s="1">
        <v>3</v>
      </c>
      <c r="BA38" s="1">
        <v>3</v>
      </c>
      <c r="BB38" s="1">
        <v>3</v>
      </c>
      <c r="BC38" s="1">
        <v>4</v>
      </c>
      <c r="BD38" s="1">
        <v>4</v>
      </c>
      <c r="BE38" s="1">
        <v>3</v>
      </c>
      <c r="BF38" s="1">
        <v>3</v>
      </c>
      <c r="BG38" s="1">
        <v>3</v>
      </c>
      <c r="BH38" s="1">
        <v>3</v>
      </c>
      <c r="BI38" s="1">
        <v>2</v>
      </c>
      <c r="BJ38" s="1">
        <v>3</v>
      </c>
      <c r="BK38" s="1">
        <v>3</v>
      </c>
      <c r="BL38" s="1">
        <v>3</v>
      </c>
      <c r="BM38" s="1">
        <v>4.5</v>
      </c>
      <c r="BN38" s="1">
        <v>15</v>
      </c>
      <c r="BO38" s="1" t="s">
        <v>96</v>
      </c>
      <c r="BP38" s="1">
        <v>5</v>
      </c>
      <c r="BQ38" s="1">
        <v>1</v>
      </c>
      <c r="BR38" s="1">
        <v>0</v>
      </c>
      <c r="BS38" s="1">
        <v>3</v>
      </c>
      <c r="BT38" s="1">
        <v>4</v>
      </c>
      <c r="BU38" s="1">
        <v>20</v>
      </c>
      <c r="BV38" s="1">
        <v>30</v>
      </c>
      <c r="BW38" s="1">
        <v>30</v>
      </c>
    </row>
    <row r="39" spans="1:75" x14ac:dyDescent="0.25">
      <c r="A39" s="29" t="s">
        <v>442</v>
      </c>
      <c r="B39" s="83" t="s">
        <v>467</v>
      </c>
      <c r="C39" s="1">
        <v>0</v>
      </c>
      <c r="D39" s="56" t="str">
        <f t="shared" si="0"/>
        <v>male</v>
      </c>
      <c r="E39" s="1">
        <v>26</v>
      </c>
      <c r="F39" s="56" t="str">
        <f t="shared" si="3"/>
        <v>26-40</v>
      </c>
      <c r="G39" s="56" t="str">
        <f t="shared" si="2"/>
        <v>26-30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4</v>
      </c>
      <c r="O39" s="1">
        <v>4</v>
      </c>
      <c r="P39" s="1"/>
      <c r="Q39" s="1">
        <v>4</v>
      </c>
      <c r="R39" s="1">
        <v>3</v>
      </c>
      <c r="S39" s="1"/>
      <c r="T39" s="1">
        <v>3</v>
      </c>
      <c r="U39" s="1">
        <v>4</v>
      </c>
      <c r="V39" s="1"/>
      <c r="W39" s="1">
        <v>5</v>
      </c>
      <c r="X39" s="1">
        <v>5</v>
      </c>
      <c r="Y39" s="1"/>
      <c r="Z39" s="1">
        <v>5</v>
      </c>
      <c r="AA39" s="1">
        <v>5</v>
      </c>
      <c r="AB39" s="1"/>
      <c r="AC39" s="1">
        <v>3</v>
      </c>
      <c r="AD39" s="1">
        <v>5</v>
      </c>
      <c r="AE39" s="1"/>
      <c r="AF39" s="1">
        <v>3</v>
      </c>
      <c r="AG39" s="1">
        <v>5</v>
      </c>
      <c r="AH39" s="1"/>
      <c r="AI39" s="1">
        <v>5</v>
      </c>
      <c r="AJ39" s="1">
        <v>4</v>
      </c>
      <c r="AK39" s="1"/>
      <c r="AL39" s="1">
        <v>5</v>
      </c>
      <c r="AM39" s="1">
        <v>4</v>
      </c>
      <c r="AN39" s="1"/>
      <c r="AO39" s="1"/>
      <c r="AP39" s="1">
        <v>5</v>
      </c>
      <c r="AQ39" s="1">
        <v>5</v>
      </c>
      <c r="AR39" s="1">
        <v>5</v>
      </c>
      <c r="AS39" s="1">
        <v>5</v>
      </c>
      <c r="AT39" s="1">
        <v>5</v>
      </c>
      <c r="AU39" s="1">
        <v>5</v>
      </c>
      <c r="AV39" s="1">
        <v>5</v>
      </c>
      <c r="AW39" s="1">
        <v>5</v>
      </c>
      <c r="AX39" s="1">
        <v>1</v>
      </c>
      <c r="AY39" s="1">
        <v>5</v>
      </c>
      <c r="AZ39" s="1">
        <v>1</v>
      </c>
      <c r="BA39" s="1">
        <v>3</v>
      </c>
      <c r="BB39" s="1">
        <v>1</v>
      </c>
      <c r="BC39" s="1">
        <v>3</v>
      </c>
      <c r="BD39" s="1">
        <v>4</v>
      </c>
      <c r="BE39" s="1">
        <v>4</v>
      </c>
      <c r="BF39" s="1">
        <v>4</v>
      </c>
      <c r="BG39" s="1">
        <v>5</v>
      </c>
      <c r="BH39" s="1">
        <v>1</v>
      </c>
      <c r="BI39" s="1">
        <v>5</v>
      </c>
      <c r="BJ39" s="1">
        <v>1</v>
      </c>
      <c r="BK39" s="1">
        <v>5</v>
      </c>
      <c r="BL39" s="1">
        <v>1</v>
      </c>
      <c r="BM39" s="1">
        <v>6</v>
      </c>
      <c r="BN39" s="1">
        <v>19</v>
      </c>
      <c r="BO39" s="1" t="s">
        <v>415</v>
      </c>
      <c r="BP39" s="1">
        <v>5</v>
      </c>
      <c r="BQ39" s="1">
        <v>2</v>
      </c>
      <c r="BR39" s="1">
        <v>1</v>
      </c>
      <c r="BS39" s="1">
        <v>0</v>
      </c>
      <c r="BT39" s="1">
        <v>3</v>
      </c>
      <c r="BU39" s="1">
        <v>4</v>
      </c>
      <c r="BV39" s="1">
        <v>25</v>
      </c>
      <c r="BW39" s="1">
        <v>10</v>
      </c>
    </row>
    <row r="40" spans="1:75" x14ac:dyDescent="0.25">
      <c r="A40" s="29" t="s">
        <v>443</v>
      </c>
      <c r="B40" s="83" t="s">
        <v>467</v>
      </c>
      <c r="C40" s="1">
        <v>1</v>
      </c>
      <c r="D40" s="56" t="str">
        <f t="shared" si="0"/>
        <v>female</v>
      </c>
      <c r="E40" s="1">
        <v>26</v>
      </c>
      <c r="F40" s="56" t="str">
        <f t="shared" si="3"/>
        <v>26-40</v>
      </c>
      <c r="G40" s="56" t="str">
        <f t="shared" si="2"/>
        <v>26-30</v>
      </c>
      <c r="H40" s="1">
        <v>0</v>
      </c>
      <c r="I40" s="1">
        <v>0</v>
      </c>
      <c r="J40" s="1">
        <v>0</v>
      </c>
      <c r="K40" s="1">
        <v>0</v>
      </c>
      <c r="L40" s="81">
        <v>1</v>
      </c>
      <c r="M40" s="81">
        <v>1</v>
      </c>
      <c r="N40" s="1">
        <v>3</v>
      </c>
      <c r="O40" s="1">
        <v>2</v>
      </c>
      <c r="P40" s="1"/>
      <c r="Q40" s="1">
        <v>4</v>
      </c>
      <c r="R40" s="1">
        <v>2</v>
      </c>
      <c r="S40" s="1"/>
      <c r="T40" s="1">
        <v>4</v>
      </c>
      <c r="U40" s="1">
        <v>2</v>
      </c>
      <c r="V40" s="1"/>
      <c r="W40" s="1">
        <v>4</v>
      </c>
      <c r="X40" s="1">
        <v>4</v>
      </c>
      <c r="Y40" s="1"/>
      <c r="Z40" s="1">
        <v>3</v>
      </c>
      <c r="AA40" s="1">
        <v>3</v>
      </c>
      <c r="AB40" s="1"/>
      <c r="AC40" s="1">
        <v>2</v>
      </c>
      <c r="AD40" s="1">
        <v>2</v>
      </c>
      <c r="AE40" s="1"/>
      <c r="AF40" s="1">
        <v>2</v>
      </c>
      <c r="AG40" s="1">
        <v>1</v>
      </c>
      <c r="AH40" s="1"/>
      <c r="AI40" s="1">
        <v>3</v>
      </c>
      <c r="AJ40" s="1">
        <v>1</v>
      </c>
      <c r="AK40" s="1"/>
      <c r="AL40" s="1">
        <v>3</v>
      </c>
      <c r="AM40" s="1">
        <v>1</v>
      </c>
      <c r="AN40" s="1"/>
      <c r="AO40" s="1"/>
      <c r="AP40" s="1">
        <v>5</v>
      </c>
      <c r="AQ40" s="1">
        <v>4</v>
      </c>
      <c r="AR40" s="1">
        <v>5</v>
      </c>
      <c r="AS40" s="1">
        <v>5</v>
      </c>
      <c r="AT40" s="1">
        <v>5</v>
      </c>
      <c r="AU40" s="1">
        <v>3</v>
      </c>
      <c r="AV40" s="1">
        <v>2</v>
      </c>
      <c r="AW40" s="1">
        <v>4</v>
      </c>
      <c r="AX40" s="1">
        <v>4</v>
      </c>
      <c r="AY40" s="1">
        <v>3</v>
      </c>
      <c r="AZ40" s="1">
        <v>3</v>
      </c>
      <c r="BA40" s="1">
        <v>3</v>
      </c>
      <c r="BB40" s="1">
        <v>2</v>
      </c>
      <c r="BC40" s="1">
        <v>4</v>
      </c>
      <c r="BD40" s="1">
        <v>4</v>
      </c>
      <c r="BE40" s="1">
        <v>1</v>
      </c>
      <c r="BF40" s="1">
        <v>1</v>
      </c>
      <c r="BG40" s="1">
        <v>3</v>
      </c>
      <c r="BH40" s="1">
        <v>2</v>
      </c>
      <c r="BI40" s="1">
        <v>1</v>
      </c>
      <c r="BJ40" s="1">
        <v>2</v>
      </c>
      <c r="BK40" s="1">
        <v>1</v>
      </c>
      <c r="BL40" s="1">
        <v>2</v>
      </c>
      <c r="BM40" s="1">
        <v>12</v>
      </c>
      <c r="BN40" s="1">
        <v>22.5</v>
      </c>
      <c r="BO40" s="1" t="s">
        <v>384</v>
      </c>
      <c r="BP40" s="1">
        <v>11</v>
      </c>
      <c r="BQ40" s="1">
        <v>1</v>
      </c>
      <c r="BR40" s="1">
        <v>0</v>
      </c>
      <c r="BS40" s="1">
        <v>2</v>
      </c>
      <c r="BT40" s="1">
        <v>2</v>
      </c>
      <c r="BU40" s="1">
        <v>7</v>
      </c>
      <c r="BV40" s="1">
        <v>100</v>
      </c>
      <c r="BW40" s="1">
        <v>30</v>
      </c>
    </row>
    <row r="41" spans="1:75" x14ac:dyDescent="0.25">
      <c r="A41" s="29" t="s">
        <v>444</v>
      </c>
      <c r="B41" s="83" t="s">
        <v>467</v>
      </c>
      <c r="C41" s="1">
        <v>1</v>
      </c>
      <c r="D41" s="56" t="str">
        <f t="shared" si="0"/>
        <v>female</v>
      </c>
      <c r="E41" s="1">
        <v>23</v>
      </c>
      <c r="F41" s="56" t="str">
        <f t="shared" si="3"/>
        <v>-25</v>
      </c>
      <c r="G41" s="56" t="str">
        <f t="shared" si="2"/>
        <v>-25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4</v>
      </c>
      <c r="O41" s="1">
        <v>2</v>
      </c>
      <c r="P41" s="1"/>
      <c r="Q41" s="1">
        <v>5</v>
      </c>
      <c r="R41" s="1">
        <v>2</v>
      </c>
      <c r="S41" s="1"/>
      <c r="T41" s="1">
        <v>4</v>
      </c>
      <c r="U41" s="1">
        <v>1</v>
      </c>
      <c r="V41" s="1"/>
      <c r="W41" s="1">
        <v>4</v>
      </c>
      <c r="X41" s="1">
        <v>2</v>
      </c>
      <c r="Y41" s="1"/>
      <c r="Z41" s="1">
        <v>4</v>
      </c>
      <c r="AA41" s="1">
        <v>1</v>
      </c>
      <c r="AB41" s="1"/>
      <c r="AC41" s="1">
        <v>3</v>
      </c>
      <c r="AD41" s="1">
        <v>2</v>
      </c>
      <c r="AE41" s="1"/>
      <c r="AF41" s="1"/>
      <c r="AG41" s="1">
        <v>1</v>
      </c>
      <c r="AH41" s="1"/>
      <c r="AI41" s="1">
        <v>3</v>
      </c>
      <c r="AJ41" s="1">
        <v>1</v>
      </c>
      <c r="AK41" s="1"/>
      <c r="AL41" s="1">
        <v>3</v>
      </c>
      <c r="AM41" s="1">
        <v>1</v>
      </c>
      <c r="AN41" s="1"/>
      <c r="AO41" s="1"/>
      <c r="AP41" s="1">
        <v>4</v>
      </c>
      <c r="AQ41" s="1">
        <v>1</v>
      </c>
      <c r="AR41" s="1">
        <v>4</v>
      </c>
      <c r="AS41" s="1">
        <v>4</v>
      </c>
      <c r="AT41" s="1">
        <v>4</v>
      </c>
      <c r="AU41" s="1">
        <v>1</v>
      </c>
      <c r="AV41" s="1">
        <v>2</v>
      </c>
      <c r="AW41" s="1">
        <v>3</v>
      </c>
      <c r="AX41" s="1">
        <v>4</v>
      </c>
      <c r="AY41" s="1">
        <v>2</v>
      </c>
      <c r="AZ41" s="1">
        <v>3</v>
      </c>
      <c r="BA41" s="1">
        <v>2</v>
      </c>
      <c r="BB41" s="1">
        <v>4</v>
      </c>
      <c r="BC41" s="1">
        <v>4</v>
      </c>
      <c r="BD41" s="1">
        <v>2</v>
      </c>
      <c r="BE41" s="1">
        <v>4</v>
      </c>
      <c r="BF41" s="1">
        <v>4</v>
      </c>
      <c r="BG41" s="1">
        <v>5</v>
      </c>
      <c r="BH41" s="1">
        <v>1</v>
      </c>
      <c r="BI41" s="1">
        <v>3</v>
      </c>
      <c r="BJ41" s="1">
        <v>2</v>
      </c>
      <c r="BK41" s="1">
        <v>3</v>
      </c>
      <c r="BL41" s="1">
        <v>2</v>
      </c>
      <c r="BM41" s="1">
        <v>1.2</v>
      </c>
      <c r="BN41" s="1">
        <v>5</v>
      </c>
      <c r="BO41" s="1" t="s">
        <v>94</v>
      </c>
      <c r="BP41" s="1">
        <v>3</v>
      </c>
      <c r="BQ41" s="1">
        <v>0</v>
      </c>
      <c r="BR41" s="1">
        <v>0</v>
      </c>
      <c r="BS41" s="1">
        <v>0</v>
      </c>
      <c r="BT41" s="1">
        <v>0</v>
      </c>
      <c r="BU41" s="1">
        <v>30</v>
      </c>
      <c r="BV41" s="1">
        <v>30</v>
      </c>
      <c r="BW41" s="1">
        <v>30</v>
      </c>
    </row>
    <row r="42" spans="1:75" x14ac:dyDescent="0.25">
      <c r="A42" s="29" t="s">
        <v>445</v>
      </c>
      <c r="B42" s="83" t="s">
        <v>467</v>
      </c>
      <c r="C42" s="1">
        <v>1</v>
      </c>
      <c r="D42" s="56" t="str">
        <f t="shared" si="0"/>
        <v>female</v>
      </c>
      <c r="E42" s="1">
        <v>23</v>
      </c>
      <c r="F42" s="56" t="str">
        <f t="shared" si="3"/>
        <v>-25</v>
      </c>
      <c r="G42" s="56" t="str">
        <f t="shared" si="2"/>
        <v>-25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2</v>
      </c>
      <c r="O42" s="1">
        <v>2</v>
      </c>
      <c r="P42" s="1"/>
      <c r="Q42" s="1">
        <v>2</v>
      </c>
      <c r="R42" s="1">
        <v>2</v>
      </c>
      <c r="S42" s="1"/>
      <c r="T42" s="1">
        <v>3</v>
      </c>
      <c r="U42" s="1">
        <v>4</v>
      </c>
      <c r="V42" s="1"/>
      <c r="W42" s="1">
        <v>4</v>
      </c>
      <c r="X42" s="1">
        <v>4</v>
      </c>
      <c r="Y42" s="1"/>
      <c r="Z42" s="1">
        <v>4</v>
      </c>
      <c r="AA42" s="1">
        <v>4</v>
      </c>
      <c r="AB42" s="1"/>
      <c r="AC42" s="1">
        <v>4</v>
      </c>
      <c r="AD42" s="1">
        <v>4</v>
      </c>
      <c r="AE42" s="1"/>
      <c r="AF42" s="1">
        <v>4</v>
      </c>
      <c r="AG42" s="1">
        <v>4</v>
      </c>
      <c r="AH42" s="1"/>
      <c r="AI42" s="1">
        <v>5</v>
      </c>
      <c r="AJ42" s="1">
        <v>1</v>
      </c>
      <c r="AK42" s="1"/>
      <c r="AL42" s="1">
        <v>4</v>
      </c>
      <c r="AM42" s="1">
        <v>2</v>
      </c>
      <c r="AN42" s="1"/>
      <c r="AO42" s="1"/>
      <c r="AP42" s="1">
        <v>5</v>
      </c>
      <c r="AQ42" s="1">
        <v>4</v>
      </c>
      <c r="AR42" s="1">
        <v>4</v>
      </c>
      <c r="AS42" s="1">
        <v>5</v>
      </c>
      <c r="AT42" s="1">
        <v>4</v>
      </c>
      <c r="AU42" s="1">
        <v>3</v>
      </c>
      <c r="AV42" s="1">
        <v>4</v>
      </c>
      <c r="AW42" s="1">
        <v>4</v>
      </c>
      <c r="AX42" s="1">
        <v>4</v>
      </c>
      <c r="AY42" s="1">
        <v>4</v>
      </c>
      <c r="AZ42" s="1">
        <v>4</v>
      </c>
      <c r="BA42" s="1">
        <v>4</v>
      </c>
      <c r="BB42" s="1">
        <v>4</v>
      </c>
      <c r="BC42" s="1">
        <v>4</v>
      </c>
      <c r="BD42" s="1">
        <v>4</v>
      </c>
      <c r="BE42" s="1">
        <v>3</v>
      </c>
      <c r="BF42" s="1">
        <v>5</v>
      </c>
      <c r="BG42" s="1">
        <v>4</v>
      </c>
      <c r="BH42" s="1">
        <v>3</v>
      </c>
      <c r="BI42" s="1">
        <v>4</v>
      </c>
      <c r="BJ42" s="1">
        <v>4</v>
      </c>
      <c r="BK42" s="1">
        <v>4</v>
      </c>
      <c r="BL42" s="1">
        <v>4</v>
      </c>
      <c r="BM42" s="1">
        <v>12</v>
      </c>
      <c r="BN42" s="1">
        <v>50</v>
      </c>
      <c r="BO42" s="1" t="s">
        <v>424</v>
      </c>
      <c r="BP42" s="1">
        <v>3</v>
      </c>
      <c r="BQ42" s="1">
        <v>1</v>
      </c>
      <c r="BR42" s="1">
        <v>0</v>
      </c>
      <c r="BS42" s="1">
        <v>2</v>
      </c>
      <c r="BT42" s="1">
        <v>2</v>
      </c>
      <c r="BU42" s="1">
        <v>1</v>
      </c>
      <c r="BV42" s="1">
        <v>50</v>
      </c>
      <c r="BW42" s="1">
        <v>50</v>
      </c>
    </row>
    <row r="43" spans="1:75" x14ac:dyDescent="0.25">
      <c r="A43" s="29" t="s">
        <v>446</v>
      </c>
      <c r="B43" s="83" t="s">
        <v>467</v>
      </c>
      <c r="C43" s="1">
        <v>0</v>
      </c>
      <c r="D43" s="56" t="str">
        <f t="shared" si="0"/>
        <v>male</v>
      </c>
      <c r="E43" s="1">
        <v>27</v>
      </c>
      <c r="F43" s="56" t="str">
        <f t="shared" si="3"/>
        <v>26-40</v>
      </c>
      <c r="G43" s="56" t="str">
        <f t="shared" si="2"/>
        <v>26-30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1">
        <v>4</v>
      </c>
      <c r="O43" s="1">
        <v>3</v>
      </c>
      <c r="P43" s="1"/>
      <c r="Q43" s="1">
        <v>4</v>
      </c>
      <c r="R43" s="1">
        <v>3</v>
      </c>
      <c r="S43" s="1"/>
      <c r="T43" s="1">
        <v>5</v>
      </c>
      <c r="U43" s="1">
        <v>4</v>
      </c>
      <c r="V43" s="1"/>
      <c r="W43" s="1">
        <v>4</v>
      </c>
      <c r="X43" s="1">
        <v>4</v>
      </c>
      <c r="Y43" s="1"/>
      <c r="Z43" s="1">
        <v>5</v>
      </c>
      <c r="AA43" s="1">
        <v>3</v>
      </c>
      <c r="AB43" s="1"/>
      <c r="AC43" s="1">
        <v>5</v>
      </c>
      <c r="AD43" s="1">
        <v>3</v>
      </c>
      <c r="AE43" s="1"/>
      <c r="AF43" s="1">
        <v>5</v>
      </c>
      <c r="AG43" s="1">
        <v>3</v>
      </c>
      <c r="AH43" s="1"/>
      <c r="AI43" s="1">
        <v>5</v>
      </c>
      <c r="AJ43" s="1">
        <v>3</v>
      </c>
      <c r="AK43" s="1"/>
      <c r="AL43" s="1">
        <v>5</v>
      </c>
      <c r="AM43" s="1">
        <v>3</v>
      </c>
      <c r="AN43" s="1"/>
      <c r="AO43" s="1"/>
      <c r="AP43" s="1">
        <v>5</v>
      </c>
      <c r="AQ43" s="1">
        <v>5</v>
      </c>
      <c r="AR43" s="1">
        <v>5</v>
      </c>
      <c r="AS43" s="1">
        <v>5</v>
      </c>
      <c r="AT43" s="1">
        <v>3</v>
      </c>
      <c r="AU43" s="1">
        <v>3</v>
      </c>
      <c r="AV43" s="1">
        <v>3</v>
      </c>
      <c r="AW43" s="1">
        <v>5</v>
      </c>
      <c r="AX43" s="1">
        <v>5</v>
      </c>
      <c r="AY43" s="1">
        <v>5</v>
      </c>
      <c r="AZ43" s="1">
        <v>5</v>
      </c>
      <c r="BA43" s="1">
        <v>5</v>
      </c>
      <c r="BB43" s="1">
        <v>5</v>
      </c>
      <c r="BC43" s="1">
        <v>5</v>
      </c>
      <c r="BD43" s="1">
        <v>5</v>
      </c>
      <c r="BE43" s="1">
        <v>3</v>
      </c>
      <c r="BF43" s="1">
        <v>5</v>
      </c>
      <c r="BG43" s="1">
        <v>5</v>
      </c>
      <c r="BH43" s="1">
        <v>5</v>
      </c>
      <c r="BI43" s="1">
        <v>4</v>
      </c>
      <c r="BJ43" s="1">
        <v>5</v>
      </c>
      <c r="BK43" s="1">
        <v>4</v>
      </c>
      <c r="BL43" s="1">
        <v>5</v>
      </c>
      <c r="BM43" s="1">
        <v>8</v>
      </c>
      <c r="BN43" s="1">
        <v>35</v>
      </c>
      <c r="BO43" s="1" t="s">
        <v>425</v>
      </c>
      <c r="BP43" s="1">
        <v>2</v>
      </c>
      <c r="BQ43" s="1">
        <v>1</v>
      </c>
      <c r="BR43" s="1">
        <v>0</v>
      </c>
      <c r="BS43" s="1">
        <v>4</v>
      </c>
      <c r="BT43" s="1">
        <v>2</v>
      </c>
      <c r="BU43" s="1">
        <v>2</v>
      </c>
      <c r="BV43" s="1">
        <v>8</v>
      </c>
      <c r="BW43" s="1">
        <v>60</v>
      </c>
    </row>
    <row r="44" spans="1:75" x14ac:dyDescent="0.25">
      <c r="A44" s="29" t="s">
        <v>447</v>
      </c>
      <c r="B44" s="83" t="s">
        <v>467</v>
      </c>
      <c r="C44" s="1">
        <v>1</v>
      </c>
      <c r="D44" s="56" t="str">
        <f t="shared" si="0"/>
        <v>female</v>
      </c>
      <c r="E44" s="1">
        <v>25</v>
      </c>
      <c r="F44" s="56" t="str">
        <f t="shared" si="3"/>
        <v>-25</v>
      </c>
      <c r="G44" s="56" t="str">
        <f t="shared" si="2"/>
        <v>-25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0</v>
      </c>
      <c r="N44" s="1">
        <v>4</v>
      </c>
      <c r="O44" s="1">
        <v>2</v>
      </c>
      <c r="P44" s="1"/>
      <c r="Q44" s="1">
        <v>4</v>
      </c>
      <c r="R44" s="1">
        <v>2</v>
      </c>
      <c r="S44" s="1"/>
      <c r="T44" s="1">
        <v>5</v>
      </c>
      <c r="U44" s="1">
        <v>2</v>
      </c>
      <c r="V44" s="1"/>
      <c r="W44" s="1">
        <v>4</v>
      </c>
      <c r="X44" s="1">
        <v>3</v>
      </c>
      <c r="Y44" s="1"/>
      <c r="Z44" s="1">
        <v>5</v>
      </c>
      <c r="AA44" s="1">
        <v>1</v>
      </c>
      <c r="AB44" s="1"/>
      <c r="AC44" s="1">
        <v>3</v>
      </c>
      <c r="AD44" s="1">
        <v>3</v>
      </c>
      <c r="AE44" s="1"/>
      <c r="AF44" s="1">
        <v>4</v>
      </c>
      <c r="AG44" s="1">
        <v>2</v>
      </c>
      <c r="AH44" s="1"/>
      <c r="AI44" s="1">
        <v>4</v>
      </c>
      <c r="AJ44" s="1">
        <v>2</v>
      </c>
      <c r="AK44" s="1"/>
      <c r="AL44" s="1">
        <v>5</v>
      </c>
      <c r="AM44" s="1">
        <v>1</v>
      </c>
      <c r="AN44" s="1"/>
      <c r="AO44" s="1"/>
      <c r="AP44" s="1">
        <v>4</v>
      </c>
      <c r="AQ44" s="1">
        <v>4</v>
      </c>
      <c r="AR44" s="1">
        <v>4</v>
      </c>
      <c r="AS44" s="1">
        <v>4</v>
      </c>
      <c r="AT44" s="1">
        <v>4</v>
      </c>
      <c r="AU44" s="1">
        <v>2</v>
      </c>
      <c r="AV44" s="1">
        <v>1</v>
      </c>
      <c r="AW44" s="1">
        <v>5</v>
      </c>
      <c r="AX44" s="1">
        <v>1</v>
      </c>
      <c r="AY44" s="1">
        <v>3</v>
      </c>
      <c r="AZ44" s="1">
        <v>3</v>
      </c>
      <c r="BA44" s="1">
        <v>5</v>
      </c>
      <c r="BB44" s="1">
        <v>1</v>
      </c>
      <c r="BC44" s="1">
        <v>5</v>
      </c>
      <c r="BD44" s="1">
        <v>1</v>
      </c>
      <c r="BE44" s="1">
        <v>5</v>
      </c>
      <c r="BF44" s="1">
        <v>1</v>
      </c>
      <c r="BG44" s="1">
        <v>5</v>
      </c>
      <c r="BH44" s="1">
        <v>1</v>
      </c>
      <c r="BI44" s="1">
        <v>1</v>
      </c>
      <c r="BJ44" s="1">
        <v>5</v>
      </c>
      <c r="BK44" s="1">
        <v>1</v>
      </c>
      <c r="BL44" s="1">
        <v>5</v>
      </c>
      <c r="BM44" s="1">
        <v>4</v>
      </c>
      <c r="BN44" s="1">
        <v>15</v>
      </c>
      <c r="BO44" s="1" t="s">
        <v>96</v>
      </c>
      <c r="BP44" s="1">
        <v>15</v>
      </c>
      <c r="BQ44" s="1">
        <v>2</v>
      </c>
      <c r="BR44" s="1">
        <v>0</v>
      </c>
      <c r="BS44" s="1">
        <v>1</v>
      </c>
      <c r="BT44" s="1">
        <v>7</v>
      </c>
      <c r="BU44" s="1">
        <v>5</v>
      </c>
      <c r="BV44" s="1">
        <v>70</v>
      </c>
      <c r="BW44" s="1">
        <v>100</v>
      </c>
    </row>
    <row r="45" spans="1:75" x14ac:dyDescent="0.25">
      <c r="A45" s="29" t="s">
        <v>448</v>
      </c>
      <c r="B45" s="83" t="s">
        <v>467</v>
      </c>
      <c r="C45" s="1">
        <v>0</v>
      </c>
      <c r="D45" s="56" t="str">
        <f t="shared" si="0"/>
        <v>male</v>
      </c>
      <c r="E45" s="1">
        <v>30</v>
      </c>
      <c r="F45" s="56" t="str">
        <f t="shared" si="3"/>
        <v>26-40</v>
      </c>
      <c r="G45" s="56" t="str">
        <f t="shared" si="2"/>
        <v>26-30</v>
      </c>
      <c r="H45" s="1">
        <v>0</v>
      </c>
      <c r="I45" s="1">
        <v>0</v>
      </c>
      <c r="J45" s="1">
        <v>0</v>
      </c>
      <c r="K45" s="1">
        <v>1</v>
      </c>
      <c r="L45" s="1">
        <v>1</v>
      </c>
      <c r="M45" s="1">
        <v>0</v>
      </c>
      <c r="N45" s="1">
        <v>3</v>
      </c>
      <c r="O45" s="1">
        <v>2</v>
      </c>
      <c r="P45" s="1"/>
      <c r="Q45" s="1">
        <v>3</v>
      </c>
      <c r="R45" s="1">
        <v>2</v>
      </c>
      <c r="S45" s="1"/>
      <c r="T45" s="1">
        <v>5</v>
      </c>
      <c r="U45" s="1">
        <v>4</v>
      </c>
      <c r="V45" s="1"/>
      <c r="W45" s="1">
        <v>4</v>
      </c>
      <c r="X45" s="1">
        <v>4</v>
      </c>
      <c r="Y45" s="1"/>
      <c r="Z45" s="1">
        <v>4</v>
      </c>
      <c r="AA45" s="1">
        <v>4</v>
      </c>
      <c r="AB45" s="1"/>
      <c r="AC45" s="1">
        <v>5</v>
      </c>
      <c r="AD45" s="1">
        <v>4</v>
      </c>
      <c r="AE45" s="1"/>
      <c r="AF45" s="1">
        <v>3</v>
      </c>
      <c r="AG45" s="1">
        <v>3</v>
      </c>
      <c r="AH45" s="1"/>
      <c r="AI45" s="1">
        <v>2</v>
      </c>
      <c r="AJ45" s="1">
        <v>3</v>
      </c>
      <c r="AK45" s="1"/>
      <c r="AL45" s="1">
        <v>4</v>
      </c>
      <c r="AM45" s="1">
        <v>4</v>
      </c>
      <c r="AN45" s="1"/>
      <c r="AO45" s="1"/>
      <c r="AP45" s="1">
        <v>3</v>
      </c>
      <c r="AQ45" s="1">
        <v>3</v>
      </c>
      <c r="AR45" s="1">
        <v>4</v>
      </c>
      <c r="AS45" s="1">
        <v>4</v>
      </c>
      <c r="AT45" s="1">
        <v>1</v>
      </c>
      <c r="AU45" s="1">
        <v>1</v>
      </c>
      <c r="AV45" s="1">
        <v>4</v>
      </c>
      <c r="AW45" s="1">
        <v>3</v>
      </c>
      <c r="AX45" s="1">
        <v>4</v>
      </c>
      <c r="AY45" s="1">
        <v>3</v>
      </c>
      <c r="AZ45" s="1">
        <v>4</v>
      </c>
      <c r="BA45" s="1">
        <v>3</v>
      </c>
      <c r="BB45" s="1">
        <v>4</v>
      </c>
      <c r="BC45" s="1">
        <v>3</v>
      </c>
      <c r="BD45" s="1">
        <v>4</v>
      </c>
      <c r="BE45" s="1">
        <v>1</v>
      </c>
      <c r="BF45" s="1">
        <v>4</v>
      </c>
      <c r="BG45" s="1">
        <v>1</v>
      </c>
      <c r="BH45" s="1">
        <v>4</v>
      </c>
      <c r="BI45" s="1">
        <v>1</v>
      </c>
      <c r="BJ45" s="1">
        <v>4</v>
      </c>
      <c r="BK45" s="1">
        <v>1</v>
      </c>
      <c r="BL45" s="1">
        <v>4</v>
      </c>
      <c r="BM45" s="1">
        <v>200</v>
      </c>
      <c r="BN45" s="1">
        <v>180</v>
      </c>
      <c r="BO45" s="1" t="s">
        <v>96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40</v>
      </c>
      <c r="BW45" s="1">
        <v>10</v>
      </c>
    </row>
    <row r="46" spans="1:75" x14ac:dyDescent="0.25">
      <c r="A46" s="29" t="s">
        <v>449</v>
      </c>
      <c r="B46" s="83" t="s">
        <v>467</v>
      </c>
      <c r="C46" s="87">
        <v>0</v>
      </c>
      <c r="D46" s="90" t="str">
        <f t="shared" si="0"/>
        <v>male</v>
      </c>
      <c r="E46" s="1">
        <v>23</v>
      </c>
      <c r="F46" s="56" t="str">
        <f t="shared" si="3"/>
        <v>-25</v>
      </c>
      <c r="G46" s="56" t="str">
        <f t="shared" si="2"/>
        <v>-25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5</v>
      </c>
      <c r="O46" s="1">
        <v>3</v>
      </c>
      <c r="P46" s="1"/>
      <c r="Q46" s="1">
        <v>3</v>
      </c>
      <c r="R46" s="1">
        <v>3</v>
      </c>
      <c r="S46" s="1"/>
      <c r="T46" s="1">
        <v>5</v>
      </c>
      <c r="U46" s="1">
        <v>3</v>
      </c>
      <c r="V46" s="1"/>
      <c r="W46" s="1">
        <v>5</v>
      </c>
      <c r="X46" s="1">
        <v>3</v>
      </c>
      <c r="Y46" s="1"/>
      <c r="Z46" s="1">
        <v>3</v>
      </c>
      <c r="AA46" s="1">
        <v>2</v>
      </c>
      <c r="AB46" s="1"/>
      <c r="AC46" s="1">
        <v>5</v>
      </c>
      <c r="AD46" s="1">
        <v>2</v>
      </c>
      <c r="AE46" s="1"/>
      <c r="AF46" s="1">
        <v>3</v>
      </c>
      <c r="AG46" s="1">
        <v>3</v>
      </c>
      <c r="AH46" s="1"/>
      <c r="AI46" s="1">
        <v>5</v>
      </c>
      <c r="AJ46" s="1">
        <v>2</v>
      </c>
      <c r="AK46" s="1"/>
      <c r="AL46" s="1">
        <v>5</v>
      </c>
      <c r="AM46" s="1">
        <v>2</v>
      </c>
      <c r="AN46" s="1"/>
      <c r="AO46" s="1"/>
      <c r="AP46" s="1">
        <v>4</v>
      </c>
      <c r="AQ46" s="1">
        <v>4</v>
      </c>
      <c r="AR46" s="1">
        <v>4</v>
      </c>
      <c r="AS46" s="1">
        <v>4</v>
      </c>
      <c r="AT46" s="1">
        <v>4</v>
      </c>
      <c r="AU46" s="1">
        <v>2</v>
      </c>
      <c r="AV46" s="1">
        <v>2</v>
      </c>
      <c r="AW46" s="1">
        <v>4</v>
      </c>
      <c r="AX46" s="1">
        <v>5</v>
      </c>
      <c r="AY46" s="1">
        <v>4</v>
      </c>
      <c r="AZ46" s="1">
        <v>5</v>
      </c>
      <c r="BA46" s="1">
        <v>4</v>
      </c>
      <c r="BB46" s="1">
        <v>5</v>
      </c>
      <c r="BC46" s="1">
        <v>4</v>
      </c>
      <c r="BD46" s="1">
        <v>5</v>
      </c>
      <c r="BE46" s="1">
        <v>2</v>
      </c>
      <c r="BF46" s="1">
        <v>5</v>
      </c>
      <c r="BG46" s="1">
        <v>3</v>
      </c>
      <c r="BH46" s="1">
        <v>5</v>
      </c>
      <c r="BI46" s="1">
        <v>1</v>
      </c>
      <c r="BJ46" s="1">
        <v>5</v>
      </c>
      <c r="BK46" s="1">
        <v>1</v>
      </c>
      <c r="BL46" s="1">
        <v>5</v>
      </c>
      <c r="BM46" s="1">
        <v>2.9</v>
      </c>
      <c r="BN46" s="1">
        <v>15</v>
      </c>
      <c r="BO46" s="1" t="s">
        <v>96</v>
      </c>
      <c r="BP46" s="1">
        <v>4</v>
      </c>
      <c r="BQ46" s="1">
        <v>1</v>
      </c>
      <c r="BR46" s="1">
        <v>0</v>
      </c>
      <c r="BS46" s="1">
        <v>1</v>
      </c>
      <c r="BT46" s="1">
        <v>2</v>
      </c>
      <c r="BU46" s="1">
        <v>6</v>
      </c>
      <c r="BV46" s="1">
        <v>12</v>
      </c>
      <c r="BW46" s="1">
        <v>12</v>
      </c>
    </row>
    <row r="47" spans="1:75" x14ac:dyDescent="0.25">
      <c r="A47" s="29" t="s">
        <v>463</v>
      </c>
      <c r="B47" s="86" t="s">
        <v>467</v>
      </c>
      <c r="C47" s="88">
        <v>1</v>
      </c>
      <c r="D47" s="91" t="str">
        <f t="shared" si="0"/>
        <v>female</v>
      </c>
      <c r="E47" s="89">
        <v>27</v>
      </c>
      <c r="F47" s="56" t="str">
        <f t="shared" si="3"/>
        <v>26-40</v>
      </c>
      <c r="G47" s="56" t="str">
        <f t="shared" si="2"/>
        <v>26-30</v>
      </c>
      <c r="H47" s="83">
        <v>0</v>
      </c>
      <c r="I47" s="83">
        <v>0</v>
      </c>
      <c r="J47" s="83">
        <v>0</v>
      </c>
      <c r="K47" s="83">
        <v>0</v>
      </c>
      <c r="L47" s="83">
        <v>1</v>
      </c>
      <c r="M47" s="83">
        <v>0</v>
      </c>
      <c r="N47" s="83">
        <v>3</v>
      </c>
      <c r="O47" s="83">
        <v>1</v>
      </c>
      <c r="P47" s="83"/>
      <c r="Q47" s="83">
        <v>4</v>
      </c>
      <c r="R47" s="83">
        <v>3</v>
      </c>
      <c r="S47" s="83"/>
      <c r="T47" s="83">
        <v>3</v>
      </c>
      <c r="U47" s="83">
        <v>2</v>
      </c>
      <c r="V47" s="83"/>
      <c r="W47" s="83">
        <v>3</v>
      </c>
      <c r="X47" s="83">
        <v>2</v>
      </c>
      <c r="Y47" s="83"/>
      <c r="Z47" s="83">
        <v>3</v>
      </c>
      <c r="AA47" s="83">
        <v>3</v>
      </c>
      <c r="AB47" s="83"/>
      <c r="AC47" s="83">
        <v>2</v>
      </c>
      <c r="AD47" s="83">
        <v>3</v>
      </c>
      <c r="AE47" s="83"/>
      <c r="AF47" s="83">
        <v>3</v>
      </c>
      <c r="AG47" s="83">
        <v>3</v>
      </c>
      <c r="AH47" s="83"/>
      <c r="AI47" s="83">
        <v>3</v>
      </c>
      <c r="AJ47" s="83">
        <v>3</v>
      </c>
      <c r="AK47" s="83"/>
      <c r="AL47" s="83">
        <v>3</v>
      </c>
      <c r="AM47" s="83">
        <v>2</v>
      </c>
      <c r="AN47" s="83"/>
      <c r="AO47" s="83"/>
      <c r="AP47" s="83">
        <v>4</v>
      </c>
      <c r="AQ47" s="83">
        <v>3</v>
      </c>
      <c r="AR47" s="83">
        <v>4</v>
      </c>
      <c r="AS47" s="83">
        <v>4</v>
      </c>
      <c r="AT47" s="83">
        <v>4</v>
      </c>
      <c r="AU47" s="83">
        <v>4</v>
      </c>
      <c r="AV47" s="83">
        <v>3</v>
      </c>
      <c r="AW47" s="83">
        <v>4</v>
      </c>
      <c r="AX47" s="83">
        <v>5</v>
      </c>
      <c r="AY47" s="83">
        <v>3</v>
      </c>
      <c r="AZ47" s="83">
        <v>5</v>
      </c>
      <c r="BA47" s="83">
        <v>3</v>
      </c>
      <c r="BB47" s="83">
        <v>5</v>
      </c>
      <c r="BC47" s="83">
        <v>2</v>
      </c>
      <c r="BD47" s="83">
        <v>5</v>
      </c>
      <c r="BE47" s="83"/>
      <c r="BF47" s="83">
        <v>5</v>
      </c>
      <c r="BG47" s="83">
        <v>2</v>
      </c>
      <c r="BH47" s="83">
        <v>5</v>
      </c>
      <c r="BI47" s="83">
        <v>2</v>
      </c>
      <c r="BJ47" s="83">
        <v>4</v>
      </c>
      <c r="BK47" s="83">
        <v>2</v>
      </c>
      <c r="BL47" s="83">
        <v>4</v>
      </c>
      <c r="BM47" s="83">
        <v>9</v>
      </c>
      <c r="BN47" s="83">
        <v>2</v>
      </c>
      <c r="BO47" s="83" t="s">
        <v>96</v>
      </c>
      <c r="BP47" s="83">
        <v>7</v>
      </c>
      <c r="BQ47" s="83">
        <v>1</v>
      </c>
      <c r="BR47" s="83"/>
      <c r="BS47" s="83">
        <v>1</v>
      </c>
      <c r="BT47" s="83">
        <v>2</v>
      </c>
      <c r="BU47" s="83">
        <v>2</v>
      </c>
      <c r="BV47" s="83">
        <v>1</v>
      </c>
      <c r="BW47" s="83">
        <v>24</v>
      </c>
    </row>
    <row r="48" spans="1:75" x14ac:dyDescent="0.25">
      <c r="A48" s="29" t="s">
        <v>464</v>
      </c>
      <c r="B48" s="86" t="s">
        <v>467</v>
      </c>
      <c r="C48" s="88">
        <v>1</v>
      </c>
      <c r="D48" s="91" t="str">
        <f t="shared" si="0"/>
        <v>female</v>
      </c>
      <c r="E48" s="89">
        <v>24</v>
      </c>
      <c r="F48" s="56" t="str">
        <f t="shared" si="3"/>
        <v>-25</v>
      </c>
      <c r="G48" s="56" t="str">
        <f t="shared" si="2"/>
        <v>-25</v>
      </c>
      <c r="H48" s="83">
        <v>0</v>
      </c>
      <c r="I48" s="83">
        <v>0</v>
      </c>
      <c r="J48" s="83">
        <v>0</v>
      </c>
      <c r="K48" s="83">
        <v>0</v>
      </c>
      <c r="L48" s="83">
        <v>1</v>
      </c>
      <c r="M48" s="83">
        <v>0</v>
      </c>
      <c r="N48" s="83">
        <v>4</v>
      </c>
      <c r="O48" s="83">
        <v>2</v>
      </c>
      <c r="P48" s="83"/>
      <c r="Q48" s="83">
        <v>4</v>
      </c>
      <c r="R48" s="83">
        <v>2</v>
      </c>
      <c r="S48" s="83"/>
      <c r="T48" s="83">
        <v>5</v>
      </c>
      <c r="U48" s="83">
        <v>2</v>
      </c>
      <c r="V48" s="83"/>
      <c r="W48" s="83">
        <v>5</v>
      </c>
      <c r="X48" s="83">
        <v>2</v>
      </c>
      <c r="Y48" s="83"/>
      <c r="Z48" s="83">
        <v>5</v>
      </c>
      <c r="AA48" s="83">
        <v>1</v>
      </c>
      <c r="AB48" s="83"/>
      <c r="AC48" s="83">
        <v>4</v>
      </c>
      <c r="AD48" s="83">
        <v>3</v>
      </c>
      <c r="AE48" s="83"/>
      <c r="AF48" s="83">
        <v>4</v>
      </c>
      <c r="AG48" s="83">
        <v>1</v>
      </c>
      <c r="AH48" s="83"/>
      <c r="AI48" s="83">
        <v>4</v>
      </c>
      <c r="AJ48" s="83">
        <v>1</v>
      </c>
      <c r="AK48" s="83"/>
      <c r="AL48" s="83">
        <v>4</v>
      </c>
      <c r="AM48" s="83">
        <v>1</v>
      </c>
      <c r="AN48" s="83"/>
      <c r="AO48" s="83" t="s">
        <v>461</v>
      </c>
      <c r="AP48" s="83">
        <v>4</v>
      </c>
      <c r="AQ48" s="83">
        <v>3</v>
      </c>
      <c r="AR48" s="83">
        <v>4</v>
      </c>
      <c r="AS48" s="83">
        <v>5</v>
      </c>
      <c r="AT48" s="83">
        <v>5</v>
      </c>
      <c r="AU48" s="83">
        <v>4</v>
      </c>
      <c r="AV48" s="83">
        <v>1</v>
      </c>
      <c r="AW48" s="83">
        <v>3</v>
      </c>
      <c r="AX48" s="83">
        <v>5</v>
      </c>
      <c r="AY48" s="83">
        <v>3</v>
      </c>
      <c r="AZ48" s="83">
        <v>5</v>
      </c>
      <c r="BA48" s="83">
        <v>5</v>
      </c>
      <c r="BB48" s="83">
        <v>5</v>
      </c>
      <c r="BC48" s="83">
        <v>5</v>
      </c>
      <c r="BD48" s="83">
        <v>5</v>
      </c>
      <c r="BE48" s="83">
        <v>4</v>
      </c>
      <c r="BF48" s="83">
        <v>5</v>
      </c>
      <c r="BG48" s="83">
        <v>4</v>
      </c>
      <c r="BH48" s="83">
        <v>5</v>
      </c>
      <c r="BI48" s="83">
        <v>1</v>
      </c>
      <c r="BJ48" s="83">
        <v>5</v>
      </c>
      <c r="BK48" s="83">
        <v>1</v>
      </c>
      <c r="BL48" s="83">
        <v>5</v>
      </c>
      <c r="BM48" s="83">
        <v>25</v>
      </c>
      <c r="BN48" s="83">
        <v>2</v>
      </c>
      <c r="BO48" s="83" t="s">
        <v>92</v>
      </c>
      <c r="BP48" s="83">
        <v>6</v>
      </c>
      <c r="BQ48" s="83">
        <v>2</v>
      </c>
      <c r="BR48" s="83"/>
      <c r="BS48" s="83">
        <v>3</v>
      </c>
      <c r="BT48" s="83">
        <v>2</v>
      </c>
      <c r="BU48" s="83">
        <v>4</v>
      </c>
      <c r="BV48" s="83">
        <v>4</v>
      </c>
      <c r="BW48" s="83">
        <v>15</v>
      </c>
    </row>
    <row r="49" spans="1:75" x14ac:dyDescent="0.25">
      <c r="A49" s="29" t="s">
        <v>465</v>
      </c>
      <c r="B49" s="86" t="s">
        <v>467</v>
      </c>
      <c r="C49" s="88">
        <v>1</v>
      </c>
      <c r="D49" s="91" t="str">
        <f t="shared" si="0"/>
        <v>female</v>
      </c>
      <c r="E49" s="89">
        <v>22</v>
      </c>
      <c r="F49" s="56" t="str">
        <f t="shared" si="3"/>
        <v>-25</v>
      </c>
      <c r="G49" s="56" t="str">
        <f t="shared" si="2"/>
        <v>-25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4</v>
      </c>
      <c r="O49" s="83">
        <v>4</v>
      </c>
      <c r="P49" s="83"/>
      <c r="Q49" s="83">
        <v>4</v>
      </c>
      <c r="R49" s="83">
        <v>4</v>
      </c>
      <c r="S49" s="83"/>
      <c r="T49" s="83">
        <v>5</v>
      </c>
      <c r="U49" s="83">
        <v>3</v>
      </c>
      <c r="V49" s="83"/>
      <c r="W49" s="83">
        <v>5</v>
      </c>
      <c r="X49" s="83">
        <v>3</v>
      </c>
      <c r="Y49" s="83"/>
      <c r="Z49" s="83">
        <v>5</v>
      </c>
      <c r="AA49" s="83">
        <v>3</v>
      </c>
      <c r="AB49" s="83"/>
      <c r="AC49" s="83">
        <v>4</v>
      </c>
      <c r="AD49" s="83">
        <v>2</v>
      </c>
      <c r="AE49" s="83"/>
      <c r="AF49" s="83">
        <v>4</v>
      </c>
      <c r="AG49" s="83">
        <v>2</v>
      </c>
      <c r="AH49" s="83"/>
      <c r="AI49" s="83">
        <v>4</v>
      </c>
      <c r="AJ49" s="83">
        <v>2</v>
      </c>
      <c r="AK49" s="83"/>
      <c r="AL49" s="83">
        <v>4</v>
      </c>
      <c r="AM49" s="83">
        <v>3</v>
      </c>
      <c r="AN49" s="83"/>
      <c r="AO49" s="83"/>
      <c r="AP49" s="83">
        <v>4</v>
      </c>
      <c r="AQ49" s="83">
        <v>3</v>
      </c>
      <c r="AR49" s="83">
        <v>5</v>
      </c>
      <c r="AS49" s="83">
        <v>5</v>
      </c>
      <c r="AT49" s="83">
        <v>5</v>
      </c>
      <c r="AU49" s="83">
        <v>3</v>
      </c>
      <c r="AV49" s="83">
        <v>3</v>
      </c>
      <c r="AW49" s="83">
        <v>4</v>
      </c>
      <c r="AX49" s="83">
        <v>5</v>
      </c>
      <c r="AY49" s="83">
        <v>3</v>
      </c>
      <c r="AZ49" s="83">
        <v>5</v>
      </c>
      <c r="BA49" s="83">
        <v>3</v>
      </c>
      <c r="BB49" s="83">
        <v>5</v>
      </c>
      <c r="BC49" s="83">
        <v>3</v>
      </c>
      <c r="BD49" s="83">
        <v>5</v>
      </c>
      <c r="BE49" s="83">
        <v>2</v>
      </c>
      <c r="BF49" s="83">
        <v>5</v>
      </c>
      <c r="BG49" s="83">
        <v>3</v>
      </c>
      <c r="BH49" s="83">
        <v>5</v>
      </c>
      <c r="BI49" s="83">
        <v>2</v>
      </c>
      <c r="BJ49" s="83">
        <v>5</v>
      </c>
      <c r="BK49" s="83">
        <v>2</v>
      </c>
      <c r="BL49" s="83">
        <v>5</v>
      </c>
      <c r="BM49" s="83">
        <v>1.2</v>
      </c>
      <c r="BN49" s="83">
        <v>12</v>
      </c>
      <c r="BO49" s="83" t="s">
        <v>94</v>
      </c>
      <c r="BP49" s="83">
        <v>3</v>
      </c>
      <c r="BQ49" s="83">
        <v>12</v>
      </c>
      <c r="BR49" s="84"/>
      <c r="BS49" s="83"/>
      <c r="BT49" s="83">
        <v>1</v>
      </c>
      <c r="BU49" s="84"/>
      <c r="BV49" s="83">
        <v>5</v>
      </c>
      <c r="BW49" s="83">
        <v>8</v>
      </c>
    </row>
    <row r="50" spans="1:75" x14ac:dyDescent="0.25">
      <c r="A50" s="29" t="s">
        <v>466</v>
      </c>
      <c r="B50" s="86" t="s">
        <v>467</v>
      </c>
      <c r="C50" s="88">
        <v>1</v>
      </c>
      <c r="D50" s="91" t="str">
        <f t="shared" si="0"/>
        <v>female</v>
      </c>
      <c r="E50" s="89">
        <v>25</v>
      </c>
      <c r="F50" s="56" t="str">
        <f t="shared" si="3"/>
        <v>-25</v>
      </c>
      <c r="G50" s="56" t="str">
        <f t="shared" si="2"/>
        <v>-25</v>
      </c>
      <c r="H50" s="83">
        <v>0</v>
      </c>
      <c r="I50" s="83">
        <v>0</v>
      </c>
      <c r="J50" s="83">
        <v>0</v>
      </c>
      <c r="K50" s="83">
        <v>0</v>
      </c>
      <c r="L50" s="83">
        <v>1</v>
      </c>
      <c r="M50" s="83">
        <v>0</v>
      </c>
      <c r="N50" s="83">
        <v>4</v>
      </c>
      <c r="O50" s="83">
        <v>2</v>
      </c>
      <c r="P50" s="83"/>
      <c r="Q50" s="83">
        <v>4</v>
      </c>
      <c r="R50" s="83">
        <v>2</v>
      </c>
      <c r="S50" s="83"/>
      <c r="T50" s="83">
        <v>4</v>
      </c>
      <c r="U50" s="83">
        <v>3</v>
      </c>
      <c r="V50" s="83"/>
      <c r="W50" s="83">
        <v>4</v>
      </c>
      <c r="X50" s="83">
        <v>2</v>
      </c>
      <c r="Y50" s="83"/>
      <c r="Z50" s="83">
        <v>5</v>
      </c>
      <c r="AA50" s="83">
        <v>1</v>
      </c>
      <c r="AB50" s="83"/>
      <c r="AC50" s="83">
        <v>4</v>
      </c>
      <c r="AD50" s="83">
        <v>3</v>
      </c>
      <c r="AE50" s="83"/>
      <c r="AF50" s="83">
        <v>4</v>
      </c>
      <c r="AG50" s="83">
        <v>3</v>
      </c>
      <c r="AH50" s="83"/>
      <c r="AI50" s="83">
        <v>4</v>
      </c>
      <c r="AJ50" s="83">
        <v>3</v>
      </c>
      <c r="AK50" s="83"/>
      <c r="AL50" s="83">
        <v>4</v>
      </c>
      <c r="AM50" s="83">
        <v>3</v>
      </c>
      <c r="AN50" s="83"/>
      <c r="AO50" s="83" t="s">
        <v>462</v>
      </c>
      <c r="AP50" s="83">
        <v>2</v>
      </c>
      <c r="AQ50" s="83">
        <v>2</v>
      </c>
      <c r="AR50" s="83">
        <v>3</v>
      </c>
      <c r="AS50" s="83">
        <v>1</v>
      </c>
      <c r="AT50" s="83">
        <v>1</v>
      </c>
      <c r="AU50" s="83">
        <v>1</v>
      </c>
      <c r="AV50" s="83">
        <v>1</v>
      </c>
      <c r="AW50" s="83">
        <v>4</v>
      </c>
      <c r="AX50" s="83">
        <v>2</v>
      </c>
      <c r="AY50" s="83">
        <v>4</v>
      </c>
      <c r="AZ50" s="83">
        <v>2</v>
      </c>
      <c r="BA50" s="83">
        <v>4</v>
      </c>
      <c r="BB50" s="83">
        <v>3</v>
      </c>
      <c r="BC50" s="83">
        <v>4</v>
      </c>
      <c r="BD50" s="83">
        <v>3</v>
      </c>
      <c r="BE50" s="83">
        <v>2</v>
      </c>
      <c r="BF50" s="83">
        <v>5</v>
      </c>
      <c r="BG50" s="83">
        <v>2</v>
      </c>
      <c r="BH50" s="83">
        <v>5</v>
      </c>
      <c r="BI50" s="83">
        <v>1</v>
      </c>
      <c r="BJ50" s="83">
        <v>5</v>
      </c>
      <c r="BK50" s="83">
        <v>1</v>
      </c>
      <c r="BL50" s="83">
        <v>5</v>
      </c>
      <c r="BM50" s="83">
        <v>3</v>
      </c>
      <c r="BN50" s="83">
        <v>15</v>
      </c>
      <c r="BO50" s="83" t="s">
        <v>94</v>
      </c>
      <c r="BP50" s="83">
        <v>2</v>
      </c>
      <c r="BQ50" s="83">
        <v>1</v>
      </c>
      <c r="BR50" s="83"/>
      <c r="BS50" s="83">
        <v>2</v>
      </c>
      <c r="BT50" s="83">
        <v>1</v>
      </c>
      <c r="BU50" s="83">
        <v>2</v>
      </c>
      <c r="BV50" s="83">
        <v>15</v>
      </c>
      <c r="BW50" s="83">
        <v>2</v>
      </c>
    </row>
    <row r="51" spans="1:75" x14ac:dyDescent="0.25">
      <c r="A51" s="29" t="s">
        <v>468</v>
      </c>
      <c r="B51" s="86" t="s">
        <v>467</v>
      </c>
      <c r="C51" s="92">
        <v>0</v>
      </c>
      <c r="D51" s="93" t="str">
        <f t="shared" si="0"/>
        <v>male</v>
      </c>
      <c r="E51" s="94">
        <v>28</v>
      </c>
      <c r="F51" s="95" t="str">
        <f t="shared" si="3"/>
        <v>26-40</v>
      </c>
      <c r="G51" s="56" t="str">
        <f t="shared" si="2"/>
        <v>26-30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3</v>
      </c>
      <c r="O51" s="1">
        <v>3</v>
      </c>
      <c r="P51" s="1"/>
      <c r="Q51" s="1">
        <v>4</v>
      </c>
      <c r="R51" s="1">
        <v>4</v>
      </c>
      <c r="S51" s="1"/>
      <c r="T51" s="1">
        <v>3</v>
      </c>
      <c r="U51" s="1">
        <v>3</v>
      </c>
      <c r="V51" s="1"/>
      <c r="W51" s="1">
        <v>4</v>
      </c>
      <c r="X51" s="1">
        <v>4</v>
      </c>
      <c r="Y51" s="1"/>
      <c r="Z51" s="1">
        <v>4</v>
      </c>
      <c r="AA51" s="1">
        <v>2</v>
      </c>
      <c r="AB51" s="1"/>
      <c r="AC51" s="1">
        <v>4</v>
      </c>
      <c r="AD51" s="1">
        <v>3</v>
      </c>
      <c r="AE51" s="1"/>
      <c r="AF51" s="1">
        <v>3</v>
      </c>
      <c r="AG51" s="1">
        <v>3</v>
      </c>
      <c r="AH51" s="1"/>
      <c r="AI51" s="1">
        <v>3</v>
      </c>
      <c r="AJ51" s="1">
        <v>3</v>
      </c>
      <c r="AK51" s="1"/>
      <c r="AL51" s="1">
        <v>2</v>
      </c>
      <c r="AM51" s="1">
        <v>2</v>
      </c>
      <c r="AN51" s="1"/>
      <c r="AO51" s="83" t="s">
        <v>469</v>
      </c>
      <c r="AP51" s="1">
        <v>4</v>
      </c>
      <c r="AQ51" s="1">
        <v>2</v>
      </c>
      <c r="AR51" s="1">
        <v>5</v>
      </c>
      <c r="AS51" s="1">
        <v>4</v>
      </c>
      <c r="AT51" s="1">
        <v>4</v>
      </c>
      <c r="AU51" s="1">
        <v>2</v>
      </c>
      <c r="AV51" s="1">
        <v>3</v>
      </c>
      <c r="AW51" s="1">
        <v>4</v>
      </c>
      <c r="AX51" s="1">
        <v>5</v>
      </c>
      <c r="AY51" s="1">
        <v>3</v>
      </c>
      <c r="AZ51" s="1">
        <v>5</v>
      </c>
      <c r="BA51" s="1">
        <v>4</v>
      </c>
      <c r="BB51" s="1">
        <v>5</v>
      </c>
      <c r="BC51" s="1">
        <v>4</v>
      </c>
      <c r="BD51" s="1">
        <v>5</v>
      </c>
      <c r="BE51" s="1">
        <v>1</v>
      </c>
      <c r="BF51" s="1">
        <v>5</v>
      </c>
      <c r="BG51" s="1">
        <v>2</v>
      </c>
      <c r="BH51" s="1">
        <v>5</v>
      </c>
      <c r="BI51" s="1">
        <v>1</v>
      </c>
      <c r="BJ51" s="1">
        <v>4</v>
      </c>
      <c r="BK51" s="1">
        <v>1</v>
      </c>
      <c r="BL51" s="1">
        <v>5</v>
      </c>
      <c r="BM51" s="1">
        <v>7</v>
      </c>
      <c r="BN51" s="1">
        <v>8</v>
      </c>
      <c r="BO51" s="1" t="s">
        <v>414</v>
      </c>
      <c r="BP51" s="1">
        <v>1</v>
      </c>
      <c r="BQ51" s="1"/>
      <c r="BR51" s="1"/>
      <c r="BS51" s="1">
        <v>3</v>
      </c>
      <c r="BT51" s="1">
        <v>2</v>
      </c>
      <c r="BU51" s="1">
        <v>8</v>
      </c>
      <c r="BV51" s="1">
        <v>12</v>
      </c>
      <c r="BW51" s="1">
        <v>2</v>
      </c>
    </row>
    <row r="52" spans="1:75" s="101" customFormat="1" x14ac:dyDescent="0.25">
      <c r="A52" s="100" t="s">
        <v>502</v>
      </c>
      <c r="B52" s="102" t="s">
        <v>515</v>
      </c>
      <c r="C52" s="54">
        <v>1</v>
      </c>
      <c r="D52" s="54"/>
      <c r="E52" s="54">
        <v>20</v>
      </c>
      <c r="F52" s="54"/>
      <c r="G52" s="54"/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4</v>
      </c>
      <c r="O52" s="54">
        <v>5</v>
      </c>
      <c r="P52" s="54">
        <v>0</v>
      </c>
      <c r="Q52" s="54">
        <v>5</v>
      </c>
      <c r="R52" s="54">
        <v>5</v>
      </c>
      <c r="S52" s="54">
        <v>0</v>
      </c>
      <c r="T52" s="54">
        <v>4</v>
      </c>
      <c r="U52" s="54">
        <v>4</v>
      </c>
      <c r="V52" s="54">
        <v>0</v>
      </c>
      <c r="W52" s="54">
        <v>4</v>
      </c>
      <c r="X52" s="54">
        <v>4</v>
      </c>
      <c r="Y52" s="54">
        <v>0</v>
      </c>
      <c r="Z52" s="54">
        <v>3</v>
      </c>
      <c r="AA52" s="54">
        <v>3</v>
      </c>
      <c r="AB52" s="54">
        <v>0</v>
      </c>
      <c r="AC52" s="54">
        <v>3</v>
      </c>
      <c r="AD52" s="54">
        <v>3</v>
      </c>
      <c r="AE52" s="54">
        <v>0</v>
      </c>
      <c r="AF52" s="54">
        <v>3</v>
      </c>
      <c r="AG52" s="54">
        <v>3</v>
      </c>
      <c r="AH52" s="54">
        <v>0</v>
      </c>
      <c r="AI52" s="54">
        <v>3</v>
      </c>
      <c r="AJ52" s="54">
        <v>3</v>
      </c>
      <c r="AK52" s="54">
        <v>0</v>
      </c>
      <c r="AL52" s="54">
        <v>4</v>
      </c>
      <c r="AM52" s="54">
        <v>3</v>
      </c>
      <c r="AN52" s="54">
        <v>0</v>
      </c>
      <c r="AO52" s="54"/>
      <c r="AP52" s="54">
        <v>5</v>
      </c>
      <c r="AQ52" s="54">
        <v>4</v>
      </c>
      <c r="AR52" s="54">
        <v>5</v>
      </c>
      <c r="AS52" s="54">
        <v>4</v>
      </c>
      <c r="AT52" s="54">
        <v>4</v>
      </c>
      <c r="AU52" s="54">
        <v>2</v>
      </c>
      <c r="AV52" s="54">
        <v>3</v>
      </c>
      <c r="AW52" s="54">
        <v>5</v>
      </c>
      <c r="AX52" s="54">
        <v>4</v>
      </c>
      <c r="AY52" s="54">
        <v>4</v>
      </c>
      <c r="AZ52" s="54">
        <v>4</v>
      </c>
      <c r="BA52" s="54">
        <v>4</v>
      </c>
      <c r="BB52" s="54">
        <v>3</v>
      </c>
      <c r="BC52" s="54">
        <v>4</v>
      </c>
      <c r="BD52" s="54">
        <v>4</v>
      </c>
      <c r="BE52" s="54">
        <v>3</v>
      </c>
      <c r="BF52" s="54">
        <v>4</v>
      </c>
      <c r="BG52" s="54">
        <v>2</v>
      </c>
      <c r="BH52" s="54">
        <v>4</v>
      </c>
      <c r="BI52" s="54">
        <v>3</v>
      </c>
      <c r="BJ52" s="54">
        <v>5</v>
      </c>
      <c r="BK52" s="54">
        <v>2</v>
      </c>
      <c r="BL52" s="54">
        <v>5</v>
      </c>
      <c r="BM52" s="54">
        <v>1</v>
      </c>
      <c r="BN52" s="54">
        <v>10</v>
      </c>
      <c r="BO52" s="54" t="s">
        <v>491</v>
      </c>
      <c r="BP52" s="54">
        <v>8</v>
      </c>
      <c r="BQ52" s="54">
        <v>1</v>
      </c>
      <c r="BR52" s="54">
        <v>1</v>
      </c>
      <c r="BS52" s="54">
        <v>1</v>
      </c>
      <c r="BT52" s="54">
        <v>4</v>
      </c>
      <c r="BU52" s="54">
        <v>40</v>
      </c>
      <c r="BV52" s="54">
        <v>200</v>
      </c>
      <c r="BW52" s="54">
        <v>20</v>
      </c>
    </row>
    <row r="53" spans="1:75" ht="30" x14ac:dyDescent="0.25">
      <c r="A53" s="29" t="s">
        <v>503</v>
      </c>
      <c r="B53" s="86" t="s">
        <v>515</v>
      </c>
      <c r="C53" s="1">
        <v>0</v>
      </c>
      <c r="D53" s="93" t="str">
        <f t="shared" ref="D53:D62" si="4">IF(C53=0,"male","female")</f>
        <v>male</v>
      </c>
      <c r="E53" s="1">
        <v>27</v>
      </c>
      <c r="F53" s="95" t="str">
        <f t="shared" ref="F53:F62" si="5">IF(E53&lt;&gt;"",IF(E53&lt;=25,"-25",IF(E53&lt;=40,"26-40","41+")),"")</f>
        <v>26-40</v>
      </c>
      <c r="G53" s="56" t="str">
        <f t="shared" ref="G53:G62" si="6">IF(E53&lt;&gt;"",IF(E53&lt;=25,"-25",IF(E53&lt;=30,"26-30",IF(E53&lt;=40,"31-40","41+"))),"")</f>
        <v>26-30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3</v>
      </c>
      <c r="O53" s="1">
        <v>3</v>
      </c>
      <c r="P53" s="1">
        <v>0</v>
      </c>
      <c r="Q53" s="1">
        <v>3</v>
      </c>
      <c r="R53" s="1">
        <v>3</v>
      </c>
      <c r="S53" s="1">
        <v>0</v>
      </c>
      <c r="T53" s="1">
        <v>4</v>
      </c>
      <c r="U53" s="1">
        <v>3</v>
      </c>
      <c r="V53" s="1">
        <v>0</v>
      </c>
      <c r="W53" s="1">
        <v>4</v>
      </c>
      <c r="X53" s="1">
        <v>3</v>
      </c>
      <c r="Y53" s="1">
        <v>0</v>
      </c>
      <c r="Z53" s="1">
        <v>2</v>
      </c>
      <c r="AA53" s="1">
        <v>2</v>
      </c>
      <c r="AB53" s="1">
        <v>0</v>
      </c>
      <c r="AC53" s="1">
        <v>2</v>
      </c>
      <c r="AD53" s="1">
        <v>2</v>
      </c>
      <c r="AE53" s="1">
        <v>0</v>
      </c>
      <c r="AF53" s="1">
        <v>3</v>
      </c>
      <c r="AG53" s="1">
        <v>3</v>
      </c>
      <c r="AH53" s="1">
        <v>0</v>
      </c>
      <c r="AI53" s="1">
        <v>2</v>
      </c>
      <c r="AJ53" s="1">
        <v>2</v>
      </c>
      <c r="AK53" s="1">
        <v>0</v>
      </c>
      <c r="AL53" s="1">
        <v>3</v>
      </c>
      <c r="AM53" s="1">
        <v>3</v>
      </c>
      <c r="AN53" s="1">
        <v>0</v>
      </c>
      <c r="AO53" s="1" t="s">
        <v>492</v>
      </c>
      <c r="AP53" s="1">
        <v>4</v>
      </c>
      <c r="AQ53" s="1">
        <v>3</v>
      </c>
      <c r="AR53" s="1">
        <v>4</v>
      </c>
      <c r="AS53" s="1">
        <v>4</v>
      </c>
      <c r="AT53" s="1">
        <v>4</v>
      </c>
      <c r="AU53" s="1">
        <v>1</v>
      </c>
      <c r="AV53" s="1">
        <v>1</v>
      </c>
      <c r="AW53" s="1">
        <v>4</v>
      </c>
      <c r="AX53" s="1">
        <v>4</v>
      </c>
      <c r="AY53" s="1">
        <v>3</v>
      </c>
      <c r="AZ53" s="1">
        <v>4</v>
      </c>
      <c r="BA53" s="1">
        <v>3</v>
      </c>
      <c r="BB53" s="1">
        <v>4</v>
      </c>
      <c r="BC53" s="1">
        <v>3</v>
      </c>
      <c r="BD53" s="1">
        <v>4</v>
      </c>
      <c r="BE53" s="1">
        <v>3</v>
      </c>
      <c r="BF53" s="1">
        <v>4</v>
      </c>
      <c r="BG53" s="1">
        <v>4</v>
      </c>
      <c r="BH53" s="1">
        <v>4</v>
      </c>
      <c r="BI53" s="1">
        <v>2</v>
      </c>
      <c r="BJ53" s="1">
        <v>2</v>
      </c>
      <c r="BK53" s="1">
        <v>2</v>
      </c>
      <c r="BL53" s="1">
        <v>2</v>
      </c>
      <c r="BM53" s="1">
        <v>25</v>
      </c>
      <c r="BN53" s="1">
        <v>60</v>
      </c>
      <c r="BO53" s="1" t="s">
        <v>96</v>
      </c>
      <c r="BP53" s="1">
        <v>5</v>
      </c>
      <c r="BQ53" s="1">
        <v>2</v>
      </c>
      <c r="BR53" s="1">
        <v>0</v>
      </c>
      <c r="BS53" s="1">
        <v>4</v>
      </c>
      <c r="BT53" s="1">
        <v>2</v>
      </c>
      <c r="BU53" s="1">
        <v>2</v>
      </c>
      <c r="BV53" s="1">
        <v>12</v>
      </c>
      <c r="BW53" s="1">
        <v>20</v>
      </c>
    </row>
    <row r="54" spans="1:75" x14ac:dyDescent="0.25">
      <c r="A54" s="29" t="s">
        <v>504</v>
      </c>
      <c r="B54" s="86" t="s">
        <v>515</v>
      </c>
      <c r="C54" s="1">
        <v>1</v>
      </c>
      <c r="D54" s="93" t="str">
        <f t="shared" si="4"/>
        <v>female</v>
      </c>
      <c r="E54" s="1">
        <v>25</v>
      </c>
      <c r="F54" s="95" t="str">
        <f t="shared" si="5"/>
        <v>-25</v>
      </c>
      <c r="G54" s="56" t="str">
        <f t="shared" si="6"/>
        <v>-25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5</v>
      </c>
      <c r="O54" s="1">
        <v>3</v>
      </c>
      <c r="P54" s="1">
        <v>0</v>
      </c>
      <c r="Q54" s="1">
        <v>4</v>
      </c>
      <c r="R54" s="1">
        <v>3</v>
      </c>
      <c r="S54" s="1">
        <v>0</v>
      </c>
      <c r="T54" s="1">
        <v>4</v>
      </c>
      <c r="U54" s="1">
        <v>3</v>
      </c>
      <c r="V54" s="1">
        <v>0</v>
      </c>
      <c r="W54" s="1">
        <v>5</v>
      </c>
      <c r="X54" s="1">
        <v>3</v>
      </c>
      <c r="Y54" s="1">
        <v>0</v>
      </c>
      <c r="Z54" s="1">
        <v>4</v>
      </c>
      <c r="AA54" s="1">
        <v>3</v>
      </c>
      <c r="AB54" s="1">
        <v>0</v>
      </c>
      <c r="AC54" s="1">
        <v>3</v>
      </c>
      <c r="AD54" s="1">
        <v>3</v>
      </c>
      <c r="AE54" s="1">
        <v>0</v>
      </c>
      <c r="AF54" s="1">
        <v>3</v>
      </c>
      <c r="AG54" s="1">
        <v>4</v>
      </c>
      <c r="AH54" s="1">
        <v>0</v>
      </c>
      <c r="AI54" s="1">
        <v>3</v>
      </c>
      <c r="AJ54" s="1">
        <v>3</v>
      </c>
      <c r="AK54" s="1">
        <v>0</v>
      </c>
      <c r="AL54" s="1">
        <v>4</v>
      </c>
      <c r="AM54" s="1">
        <v>4</v>
      </c>
      <c r="AN54" s="1">
        <v>0</v>
      </c>
      <c r="AO54" s="1"/>
      <c r="AP54" s="1">
        <v>4</v>
      </c>
      <c r="AQ54" s="1">
        <v>4</v>
      </c>
      <c r="AR54" s="1">
        <v>4</v>
      </c>
      <c r="AS54" s="1">
        <v>5</v>
      </c>
      <c r="AT54" s="1">
        <v>5</v>
      </c>
      <c r="AU54" s="1">
        <v>2</v>
      </c>
      <c r="AV54" s="1">
        <v>3</v>
      </c>
      <c r="AW54" s="1">
        <v>4</v>
      </c>
      <c r="AX54" s="1">
        <v>2</v>
      </c>
      <c r="AY54" s="1">
        <v>4</v>
      </c>
      <c r="AZ54" s="1">
        <v>4</v>
      </c>
      <c r="BA54" s="1">
        <v>3</v>
      </c>
      <c r="BB54" s="1">
        <v>5</v>
      </c>
      <c r="BC54" s="1">
        <v>5</v>
      </c>
      <c r="BD54" s="1">
        <v>4</v>
      </c>
      <c r="BE54" s="1">
        <v>5</v>
      </c>
      <c r="BF54" s="1">
        <v>4</v>
      </c>
      <c r="BG54" s="1">
        <v>3</v>
      </c>
      <c r="BH54" s="1">
        <v>3</v>
      </c>
      <c r="BI54" s="1">
        <v>2</v>
      </c>
      <c r="BJ54" s="1">
        <v>4</v>
      </c>
      <c r="BK54" s="1">
        <v>2</v>
      </c>
      <c r="BL54" s="1">
        <v>5</v>
      </c>
      <c r="BM54" s="1">
        <v>2.5</v>
      </c>
      <c r="BN54" s="1">
        <v>10</v>
      </c>
      <c r="BO54" s="1" t="s">
        <v>96</v>
      </c>
      <c r="BP54" s="1">
        <v>2</v>
      </c>
      <c r="BQ54" s="1">
        <v>1</v>
      </c>
      <c r="BR54" s="1">
        <v>0</v>
      </c>
      <c r="BS54" s="1">
        <v>0</v>
      </c>
      <c r="BT54" s="1">
        <v>6</v>
      </c>
      <c r="BU54" s="1">
        <v>1</v>
      </c>
      <c r="BV54" s="1">
        <v>12</v>
      </c>
      <c r="BW54" s="1">
        <v>8</v>
      </c>
    </row>
    <row r="55" spans="1:75" x14ac:dyDescent="0.25">
      <c r="A55" s="29" t="s">
        <v>505</v>
      </c>
      <c r="B55" s="86" t="s">
        <v>515</v>
      </c>
      <c r="C55" s="1">
        <v>1</v>
      </c>
      <c r="D55" s="93" t="str">
        <f t="shared" si="4"/>
        <v>female</v>
      </c>
      <c r="E55" s="1">
        <v>24</v>
      </c>
      <c r="F55" s="95" t="str">
        <f t="shared" si="5"/>
        <v>-25</v>
      </c>
      <c r="G55" s="56" t="str">
        <f t="shared" si="6"/>
        <v>-25</v>
      </c>
      <c r="H55" s="1">
        <v>0</v>
      </c>
      <c r="I55" s="1">
        <v>0</v>
      </c>
      <c r="J55" s="1">
        <v>0</v>
      </c>
      <c r="K55" s="1">
        <v>0</v>
      </c>
      <c r="L55" s="1">
        <v>1</v>
      </c>
      <c r="M55" s="1">
        <v>0</v>
      </c>
      <c r="N55" s="1">
        <v>3</v>
      </c>
      <c r="O55" s="1">
        <v>2</v>
      </c>
      <c r="P55" s="1">
        <v>0</v>
      </c>
      <c r="Q55" s="1">
        <v>3</v>
      </c>
      <c r="R55" s="1">
        <v>2</v>
      </c>
      <c r="S55" s="1">
        <v>0</v>
      </c>
      <c r="T55" s="1">
        <v>3</v>
      </c>
      <c r="U55" s="1">
        <v>3</v>
      </c>
      <c r="V55" s="1">
        <v>0</v>
      </c>
      <c r="W55" s="1">
        <v>4</v>
      </c>
      <c r="X55" s="1">
        <v>4</v>
      </c>
      <c r="Y55" s="1">
        <v>0</v>
      </c>
      <c r="Z55" s="1">
        <v>3</v>
      </c>
      <c r="AA55" s="1">
        <v>0</v>
      </c>
      <c r="AB55" s="1">
        <v>0</v>
      </c>
      <c r="AC55" s="1">
        <v>3</v>
      </c>
      <c r="AD55" s="1">
        <v>3</v>
      </c>
      <c r="AE55" s="1">
        <v>0</v>
      </c>
      <c r="AF55" s="1">
        <v>4</v>
      </c>
      <c r="AG55" s="1">
        <v>4</v>
      </c>
      <c r="AH55" s="1">
        <v>0</v>
      </c>
      <c r="AI55" s="1">
        <v>4</v>
      </c>
      <c r="AJ55" s="1">
        <v>3</v>
      </c>
      <c r="AK55" s="1">
        <v>0</v>
      </c>
      <c r="AL55" s="1">
        <v>4</v>
      </c>
      <c r="AM55" s="1">
        <v>3</v>
      </c>
      <c r="AN55" s="1">
        <v>0</v>
      </c>
      <c r="AO55" s="1" t="s">
        <v>493</v>
      </c>
      <c r="AP55" s="1">
        <v>4</v>
      </c>
      <c r="AQ55" s="1">
        <v>3</v>
      </c>
      <c r="AR55" s="1">
        <v>4</v>
      </c>
      <c r="AS55" s="1">
        <v>5</v>
      </c>
      <c r="AT55" s="1">
        <v>5</v>
      </c>
      <c r="AU55" s="1">
        <v>3</v>
      </c>
      <c r="AV55" s="1">
        <v>2</v>
      </c>
      <c r="AW55" s="1">
        <v>4</v>
      </c>
      <c r="AX55" s="1">
        <v>4</v>
      </c>
      <c r="AY55" s="1">
        <v>4</v>
      </c>
      <c r="AZ55" s="1">
        <v>4</v>
      </c>
      <c r="BA55" s="1">
        <v>4</v>
      </c>
      <c r="BB55" s="1">
        <v>4</v>
      </c>
      <c r="BC55" s="1">
        <v>3</v>
      </c>
      <c r="BD55" s="1">
        <v>4</v>
      </c>
      <c r="BE55" s="1">
        <v>4</v>
      </c>
      <c r="BF55" s="1">
        <v>4</v>
      </c>
      <c r="BG55" s="1">
        <v>3</v>
      </c>
      <c r="BH55" s="1">
        <v>4</v>
      </c>
      <c r="BI55" s="1">
        <v>2</v>
      </c>
      <c r="BJ55" s="1">
        <v>4</v>
      </c>
      <c r="BK55" s="1">
        <v>2</v>
      </c>
      <c r="BL55" s="1">
        <v>4</v>
      </c>
      <c r="BM55" s="1">
        <v>7</v>
      </c>
      <c r="BN55" s="1">
        <v>20</v>
      </c>
      <c r="BO55" s="1" t="s">
        <v>96</v>
      </c>
      <c r="BP55" s="1">
        <v>5</v>
      </c>
      <c r="BQ55" s="1">
        <v>3</v>
      </c>
      <c r="BR55" s="1">
        <v>2</v>
      </c>
      <c r="BS55" s="1">
        <v>2</v>
      </c>
      <c r="BT55" s="1">
        <v>2</v>
      </c>
      <c r="BU55" s="1">
        <v>1</v>
      </c>
      <c r="BV55" s="1">
        <v>20</v>
      </c>
      <c r="BW55" s="1">
        <v>15</v>
      </c>
    </row>
    <row r="56" spans="1:75" x14ac:dyDescent="0.25">
      <c r="A56" s="29" t="s">
        <v>506</v>
      </c>
      <c r="B56" s="86" t="s">
        <v>515</v>
      </c>
      <c r="C56" s="1">
        <v>0</v>
      </c>
      <c r="D56" s="93" t="str">
        <f t="shared" si="4"/>
        <v>male</v>
      </c>
      <c r="E56" s="1">
        <v>26</v>
      </c>
      <c r="F56" s="95" t="str">
        <f t="shared" si="5"/>
        <v>26-40</v>
      </c>
      <c r="G56" s="56" t="str">
        <f t="shared" si="6"/>
        <v>26-30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0</v>
      </c>
      <c r="N56" s="1">
        <v>3</v>
      </c>
      <c r="O56" s="1">
        <v>3</v>
      </c>
      <c r="P56" s="1">
        <v>0</v>
      </c>
      <c r="Q56" s="1">
        <v>3</v>
      </c>
      <c r="R56" s="1">
        <v>0</v>
      </c>
      <c r="S56" s="1">
        <v>1</v>
      </c>
      <c r="T56" s="1">
        <v>4</v>
      </c>
      <c r="U56" s="1">
        <v>4</v>
      </c>
      <c r="V56" s="1">
        <v>0</v>
      </c>
      <c r="W56" s="1">
        <v>4</v>
      </c>
      <c r="X56" s="1">
        <v>4</v>
      </c>
      <c r="Y56" s="1">
        <v>0</v>
      </c>
      <c r="Z56" s="1">
        <v>5</v>
      </c>
      <c r="AA56" s="1">
        <v>1</v>
      </c>
      <c r="AB56" s="1">
        <v>1</v>
      </c>
      <c r="AC56" s="1">
        <v>2</v>
      </c>
      <c r="AD56" s="1">
        <v>2</v>
      </c>
      <c r="AE56" s="1">
        <v>0</v>
      </c>
      <c r="AF56" s="1">
        <v>2</v>
      </c>
      <c r="AG56" s="1">
        <v>4</v>
      </c>
      <c r="AH56" s="1">
        <v>0</v>
      </c>
      <c r="AI56" s="1">
        <v>2</v>
      </c>
      <c r="AJ56" s="1">
        <v>4</v>
      </c>
      <c r="AK56" s="1">
        <v>0</v>
      </c>
      <c r="AL56" s="1">
        <v>5</v>
      </c>
      <c r="AM56" s="1">
        <v>1</v>
      </c>
      <c r="AN56" s="1">
        <v>1</v>
      </c>
      <c r="AO56" s="1"/>
      <c r="AP56" s="1">
        <v>4</v>
      </c>
      <c r="AQ56" s="1">
        <v>4</v>
      </c>
      <c r="AR56" s="1">
        <v>4</v>
      </c>
      <c r="AS56" s="1">
        <v>5</v>
      </c>
      <c r="AT56" s="1">
        <v>3</v>
      </c>
      <c r="AU56" s="1">
        <v>2</v>
      </c>
      <c r="AV56" s="1">
        <v>1</v>
      </c>
      <c r="AW56" s="1">
        <v>4</v>
      </c>
      <c r="AX56" s="1">
        <v>1</v>
      </c>
      <c r="AY56" s="1">
        <v>2</v>
      </c>
      <c r="AZ56" s="1">
        <v>5</v>
      </c>
      <c r="BA56" s="1">
        <v>4</v>
      </c>
      <c r="BB56" s="1">
        <v>1</v>
      </c>
      <c r="BC56" s="1">
        <v>4</v>
      </c>
      <c r="BD56" s="1">
        <v>1</v>
      </c>
      <c r="BE56" s="1">
        <v>3</v>
      </c>
      <c r="BF56" s="1">
        <v>3</v>
      </c>
      <c r="BG56" s="1">
        <v>2</v>
      </c>
      <c r="BH56" s="1">
        <v>3</v>
      </c>
      <c r="BI56" s="1">
        <v>1</v>
      </c>
      <c r="BJ56" s="1">
        <v>4</v>
      </c>
      <c r="BK56" s="1">
        <v>1</v>
      </c>
      <c r="BL56" s="1">
        <v>4</v>
      </c>
      <c r="BM56" s="1">
        <v>2.5</v>
      </c>
      <c r="BN56" s="1">
        <v>10</v>
      </c>
      <c r="BO56" s="1" t="s">
        <v>94</v>
      </c>
      <c r="BP56" s="1">
        <v>5</v>
      </c>
      <c r="BQ56" s="1">
        <v>0</v>
      </c>
      <c r="BR56" s="1">
        <v>0</v>
      </c>
      <c r="BS56" s="1">
        <v>10</v>
      </c>
      <c r="BT56" s="1">
        <v>1</v>
      </c>
      <c r="BU56" s="1">
        <v>5</v>
      </c>
      <c r="BV56" s="1">
        <v>24</v>
      </c>
      <c r="BW56" s="1">
        <v>0</v>
      </c>
    </row>
    <row r="57" spans="1:75" x14ac:dyDescent="0.25">
      <c r="A57" s="29" t="s">
        <v>507</v>
      </c>
      <c r="B57" s="86" t="s">
        <v>515</v>
      </c>
      <c r="C57" s="1">
        <v>1</v>
      </c>
      <c r="D57" s="93" t="str">
        <f t="shared" si="4"/>
        <v>female</v>
      </c>
      <c r="E57" s="1">
        <v>26</v>
      </c>
      <c r="F57" s="95" t="str">
        <f t="shared" si="5"/>
        <v>26-40</v>
      </c>
      <c r="G57" s="56" t="str">
        <f t="shared" si="6"/>
        <v>26-30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1</v>
      </c>
      <c r="O57" s="1">
        <v>2</v>
      </c>
      <c r="P57" s="1">
        <v>0</v>
      </c>
      <c r="Q57" s="1">
        <v>1</v>
      </c>
      <c r="R57" s="1">
        <v>3</v>
      </c>
      <c r="S57" s="1">
        <v>0</v>
      </c>
      <c r="T57" s="1">
        <v>5</v>
      </c>
      <c r="U57" s="1">
        <v>2</v>
      </c>
      <c r="V57" s="1">
        <v>0</v>
      </c>
      <c r="W57" s="1">
        <v>4</v>
      </c>
      <c r="X57" s="1">
        <v>2</v>
      </c>
      <c r="Y57" s="1">
        <v>0</v>
      </c>
      <c r="Z57" s="1">
        <v>3</v>
      </c>
      <c r="AA57" s="1">
        <v>1</v>
      </c>
      <c r="AB57" s="1">
        <v>0</v>
      </c>
      <c r="AC57" s="1">
        <v>3</v>
      </c>
      <c r="AD57" s="1">
        <v>1</v>
      </c>
      <c r="AE57" s="1">
        <v>0</v>
      </c>
      <c r="AF57" s="1">
        <v>1</v>
      </c>
      <c r="AG57" s="1">
        <v>3</v>
      </c>
      <c r="AH57" s="1">
        <v>0</v>
      </c>
      <c r="AI57" s="1">
        <v>2</v>
      </c>
      <c r="AJ57" s="1">
        <v>1</v>
      </c>
      <c r="AK57" s="1">
        <v>0</v>
      </c>
      <c r="AL57" s="1">
        <v>2</v>
      </c>
      <c r="AM57" s="1">
        <v>1</v>
      </c>
      <c r="AN57" s="1">
        <v>0</v>
      </c>
      <c r="AO57" s="1" t="s">
        <v>494</v>
      </c>
      <c r="AP57" s="1">
        <v>2</v>
      </c>
      <c r="AQ57" s="1">
        <v>2</v>
      </c>
      <c r="AR57" s="1">
        <v>2</v>
      </c>
      <c r="AS57" s="1">
        <v>2</v>
      </c>
      <c r="AT57" s="1">
        <v>2</v>
      </c>
      <c r="AU57" s="1">
        <v>1</v>
      </c>
      <c r="AV57" s="1">
        <v>1</v>
      </c>
      <c r="AW57" s="1">
        <v>2</v>
      </c>
      <c r="AX57" s="1">
        <v>3</v>
      </c>
      <c r="AY57" s="1">
        <v>2</v>
      </c>
      <c r="AZ57" s="1">
        <v>3</v>
      </c>
      <c r="BA57" s="1">
        <v>4</v>
      </c>
      <c r="BB57" s="1">
        <v>1</v>
      </c>
      <c r="BC57" s="1">
        <v>3</v>
      </c>
      <c r="BD57" s="1">
        <v>1</v>
      </c>
      <c r="BE57" s="1">
        <v>2</v>
      </c>
      <c r="BF57" s="1">
        <v>4</v>
      </c>
      <c r="BG57" s="1">
        <v>2</v>
      </c>
      <c r="BH57" s="1">
        <v>3</v>
      </c>
      <c r="BI57" s="1">
        <v>1</v>
      </c>
      <c r="BJ57" s="1">
        <v>3</v>
      </c>
      <c r="BK57" s="1">
        <v>1</v>
      </c>
      <c r="BL57" s="1">
        <v>3</v>
      </c>
      <c r="BM57" s="1">
        <v>5</v>
      </c>
      <c r="BN57" s="1">
        <v>30</v>
      </c>
      <c r="BO57" s="1" t="s">
        <v>94</v>
      </c>
      <c r="BP57" s="1">
        <v>4</v>
      </c>
      <c r="BQ57" s="1">
        <v>2</v>
      </c>
      <c r="BR57" s="1">
        <v>0</v>
      </c>
      <c r="BS57" s="1">
        <v>0</v>
      </c>
      <c r="BT57" s="1">
        <v>1</v>
      </c>
      <c r="BU57" s="1">
        <v>0</v>
      </c>
      <c r="BV57" s="1">
        <v>12</v>
      </c>
      <c r="BW57" s="1">
        <v>24</v>
      </c>
    </row>
    <row r="58" spans="1:75" x14ac:dyDescent="0.25">
      <c r="A58" s="29" t="s">
        <v>508</v>
      </c>
      <c r="B58" s="86" t="s">
        <v>515</v>
      </c>
      <c r="C58" s="1">
        <v>1</v>
      </c>
      <c r="D58" s="93" t="str">
        <f t="shared" si="4"/>
        <v>female</v>
      </c>
      <c r="E58" s="1">
        <v>26</v>
      </c>
      <c r="F58" s="95" t="str">
        <f t="shared" si="5"/>
        <v>26-40</v>
      </c>
      <c r="G58" s="56" t="str">
        <f t="shared" si="6"/>
        <v>26-30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5</v>
      </c>
      <c r="O58" s="1">
        <v>4</v>
      </c>
      <c r="P58" s="1">
        <v>0</v>
      </c>
      <c r="Q58" s="1">
        <v>5</v>
      </c>
      <c r="R58" s="1">
        <v>3</v>
      </c>
      <c r="S58" s="1">
        <v>0</v>
      </c>
      <c r="T58" s="1">
        <v>5</v>
      </c>
      <c r="U58" s="1">
        <v>3</v>
      </c>
      <c r="V58" s="1">
        <v>0</v>
      </c>
      <c r="W58" s="1">
        <v>4</v>
      </c>
      <c r="X58" s="1">
        <v>3</v>
      </c>
      <c r="Y58" s="1">
        <v>0</v>
      </c>
      <c r="Z58" s="1">
        <v>4</v>
      </c>
      <c r="AA58" s="1">
        <v>2</v>
      </c>
      <c r="AB58" s="1">
        <v>0</v>
      </c>
      <c r="AC58" s="1">
        <v>4</v>
      </c>
      <c r="AD58" s="1">
        <v>2</v>
      </c>
      <c r="AE58" s="1">
        <v>0</v>
      </c>
      <c r="AF58" s="1">
        <v>4</v>
      </c>
      <c r="AG58" s="1">
        <v>2</v>
      </c>
      <c r="AH58" s="1">
        <v>0</v>
      </c>
      <c r="AI58" s="1">
        <v>4</v>
      </c>
      <c r="AJ58" s="1">
        <v>2</v>
      </c>
      <c r="AK58" s="1">
        <v>0</v>
      </c>
      <c r="AL58" s="1">
        <v>4</v>
      </c>
      <c r="AM58" s="1">
        <v>2</v>
      </c>
      <c r="AN58" s="1">
        <v>0</v>
      </c>
      <c r="AO58" s="1"/>
      <c r="AP58" s="1">
        <v>5</v>
      </c>
      <c r="AQ58" s="1">
        <v>4</v>
      </c>
      <c r="AR58" s="1">
        <v>4</v>
      </c>
      <c r="AS58" s="1">
        <v>4</v>
      </c>
      <c r="AT58" s="1">
        <v>4</v>
      </c>
      <c r="AU58" s="1">
        <v>2</v>
      </c>
      <c r="AV58" s="1">
        <v>2</v>
      </c>
      <c r="AW58" s="1">
        <v>5</v>
      </c>
      <c r="AX58" s="1">
        <v>3</v>
      </c>
      <c r="AY58" s="1">
        <v>4</v>
      </c>
      <c r="AZ58" s="1">
        <v>4</v>
      </c>
      <c r="BA58" s="1">
        <v>3</v>
      </c>
      <c r="BB58" s="1">
        <v>5</v>
      </c>
      <c r="BC58" s="1">
        <v>4</v>
      </c>
      <c r="BD58" s="1">
        <v>3</v>
      </c>
      <c r="BE58" s="1">
        <v>1</v>
      </c>
      <c r="BF58" s="1">
        <v>5</v>
      </c>
      <c r="BG58" s="1">
        <v>5</v>
      </c>
      <c r="BH58" s="1">
        <v>2</v>
      </c>
      <c r="BI58" s="1">
        <v>1</v>
      </c>
      <c r="BJ58" s="1">
        <v>4</v>
      </c>
      <c r="BK58" s="1">
        <v>1</v>
      </c>
      <c r="BL58" s="1">
        <v>4</v>
      </c>
      <c r="BM58" s="1">
        <v>12</v>
      </c>
      <c r="BN58" s="1">
        <v>60</v>
      </c>
      <c r="BO58" s="1" t="s">
        <v>96</v>
      </c>
      <c r="BP58" s="1">
        <v>3</v>
      </c>
      <c r="BQ58" s="1">
        <v>1</v>
      </c>
      <c r="BR58" s="1">
        <v>0</v>
      </c>
      <c r="BS58" s="1">
        <v>1</v>
      </c>
      <c r="BT58" s="1">
        <v>3</v>
      </c>
      <c r="BU58" s="1">
        <v>0</v>
      </c>
      <c r="BV58" s="1">
        <v>20</v>
      </c>
      <c r="BW58" s="1">
        <v>30</v>
      </c>
    </row>
    <row r="59" spans="1:75" ht="30" x14ac:dyDescent="0.25">
      <c r="A59" s="29" t="s">
        <v>509</v>
      </c>
      <c r="B59" s="86" t="s">
        <v>515</v>
      </c>
      <c r="C59" s="1">
        <v>1</v>
      </c>
      <c r="D59" s="93" t="str">
        <f t="shared" si="4"/>
        <v>female</v>
      </c>
      <c r="E59" s="1">
        <v>26</v>
      </c>
      <c r="F59" s="95" t="str">
        <f t="shared" si="5"/>
        <v>26-40</v>
      </c>
      <c r="G59" s="56" t="str">
        <f t="shared" si="6"/>
        <v>26-30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1</v>
      </c>
      <c r="N59" s="1">
        <v>3</v>
      </c>
      <c r="O59" s="1">
        <v>0</v>
      </c>
      <c r="P59" s="1">
        <v>1</v>
      </c>
      <c r="Q59" s="1">
        <v>4</v>
      </c>
      <c r="R59" s="1">
        <v>3</v>
      </c>
      <c r="S59" s="1">
        <v>0</v>
      </c>
      <c r="T59" s="1">
        <v>3</v>
      </c>
      <c r="U59" s="1">
        <v>0</v>
      </c>
      <c r="V59" s="1">
        <v>1</v>
      </c>
      <c r="W59" s="1">
        <v>4</v>
      </c>
      <c r="X59" s="1">
        <v>0</v>
      </c>
      <c r="Y59" s="1">
        <v>1</v>
      </c>
      <c r="Z59" s="1">
        <v>3</v>
      </c>
      <c r="AA59" s="1">
        <v>2</v>
      </c>
      <c r="AB59" s="1">
        <v>0</v>
      </c>
      <c r="AC59" s="1">
        <v>2</v>
      </c>
      <c r="AD59" s="1">
        <v>3</v>
      </c>
      <c r="AE59" s="1">
        <v>0</v>
      </c>
      <c r="AF59" s="1">
        <v>3</v>
      </c>
      <c r="AG59" s="1">
        <v>0</v>
      </c>
      <c r="AH59" s="1">
        <v>1</v>
      </c>
      <c r="AI59" s="1">
        <v>3</v>
      </c>
      <c r="AJ59" s="1">
        <v>0</v>
      </c>
      <c r="AK59" s="1">
        <v>1</v>
      </c>
      <c r="AL59" s="1">
        <v>3</v>
      </c>
      <c r="AM59" s="1">
        <v>0</v>
      </c>
      <c r="AN59" s="1">
        <v>1</v>
      </c>
      <c r="AO59" s="1" t="s">
        <v>495</v>
      </c>
      <c r="AP59" s="1">
        <v>3</v>
      </c>
      <c r="AQ59" s="1">
        <v>3</v>
      </c>
      <c r="AR59" s="1">
        <v>4</v>
      </c>
      <c r="AS59" s="1">
        <v>4</v>
      </c>
      <c r="AT59" s="1">
        <v>3</v>
      </c>
      <c r="AU59" s="1">
        <v>1</v>
      </c>
      <c r="AV59" s="1">
        <v>2</v>
      </c>
      <c r="AW59" s="1">
        <v>4</v>
      </c>
      <c r="AX59" s="1">
        <v>3</v>
      </c>
      <c r="AY59" s="1">
        <v>3</v>
      </c>
      <c r="AZ59" s="1">
        <v>2</v>
      </c>
      <c r="BA59" s="1">
        <v>4</v>
      </c>
      <c r="BB59" s="1">
        <v>3</v>
      </c>
      <c r="BC59" s="1">
        <v>4</v>
      </c>
      <c r="BD59" s="1">
        <v>4</v>
      </c>
      <c r="BE59" s="1">
        <v>3</v>
      </c>
      <c r="BF59" s="1">
        <v>3</v>
      </c>
      <c r="BG59" s="1">
        <v>3</v>
      </c>
      <c r="BH59" s="1">
        <v>3</v>
      </c>
      <c r="BI59" s="1">
        <v>2</v>
      </c>
      <c r="BJ59" s="1">
        <v>3</v>
      </c>
      <c r="BK59" s="1">
        <v>2</v>
      </c>
      <c r="BL59" s="1">
        <v>3</v>
      </c>
      <c r="BM59" s="1">
        <v>5</v>
      </c>
      <c r="BN59" s="1">
        <v>11</v>
      </c>
      <c r="BO59" s="1" t="s">
        <v>496</v>
      </c>
      <c r="BP59" s="1">
        <v>4</v>
      </c>
      <c r="BQ59" s="1">
        <v>0</v>
      </c>
      <c r="BR59" s="1">
        <v>0</v>
      </c>
      <c r="BS59" s="1">
        <v>1</v>
      </c>
      <c r="BT59" s="1">
        <v>2</v>
      </c>
      <c r="BU59" s="1">
        <v>3</v>
      </c>
      <c r="BV59" s="1">
        <v>14</v>
      </c>
      <c r="BW59" s="1">
        <v>10</v>
      </c>
    </row>
    <row r="60" spans="1:75" ht="30" x14ac:dyDescent="0.25">
      <c r="A60" s="29" t="s">
        <v>510</v>
      </c>
      <c r="B60" s="86" t="s">
        <v>515</v>
      </c>
      <c r="C60" s="1">
        <v>0</v>
      </c>
      <c r="D60" s="93" t="str">
        <f t="shared" si="4"/>
        <v>male</v>
      </c>
      <c r="E60" s="1">
        <v>27</v>
      </c>
      <c r="F60" s="95" t="str">
        <f t="shared" si="5"/>
        <v>26-40</v>
      </c>
      <c r="G60" s="56" t="str">
        <f t="shared" si="6"/>
        <v>26-30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1">
        <v>0</v>
      </c>
      <c r="N60" s="1">
        <v>2</v>
      </c>
      <c r="O60" s="1">
        <v>3</v>
      </c>
      <c r="P60" s="1">
        <v>0</v>
      </c>
      <c r="Q60" s="1">
        <v>2</v>
      </c>
      <c r="R60" s="1">
        <v>2</v>
      </c>
      <c r="S60" s="1">
        <v>0</v>
      </c>
      <c r="T60" s="1">
        <v>4</v>
      </c>
      <c r="U60" s="1">
        <v>3</v>
      </c>
      <c r="V60" s="1">
        <v>0</v>
      </c>
      <c r="W60" s="1">
        <v>3</v>
      </c>
      <c r="X60" s="1">
        <v>4</v>
      </c>
      <c r="Y60" s="1">
        <v>0</v>
      </c>
      <c r="Z60" s="1">
        <v>4</v>
      </c>
      <c r="AA60" s="1">
        <v>3</v>
      </c>
      <c r="AB60" s="1">
        <v>0</v>
      </c>
      <c r="AC60" s="1">
        <v>3</v>
      </c>
      <c r="AD60" s="1">
        <v>3</v>
      </c>
      <c r="AE60" s="1">
        <v>0</v>
      </c>
      <c r="AF60" s="1">
        <v>3</v>
      </c>
      <c r="AG60" s="1">
        <v>2</v>
      </c>
      <c r="AH60" s="1">
        <v>0</v>
      </c>
      <c r="AI60" s="1">
        <v>3</v>
      </c>
      <c r="AJ60" s="1">
        <v>2</v>
      </c>
      <c r="AK60" s="1">
        <v>0</v>
      </c>
      <c r="AL60" s="1">
        <v>3</v>
      </c>
      <c r="AM60" s="1">
        <v>2</v>
      </c>
      <c r="AN60" s="1">
        <v>0</v>
      </c>
      <c r="AO60" s="1" t="s">
        <v>497</v>
      </c>
      <c r="AP60" s="1">
        <v>5</v>
      </c>
      <c r="AQ60" s="1">
        <v>4</v>
      </c>
      <c r="AR60" s="1">
        <v>4</v>
      </c>
      <c r="AS60" s="1">
        <v>5</v>
      </c>
      <c r="AT60" s="1">
        <v>4</v>
      </c>
      <c r="AU60" s="1">
        <v>1</v>
      </c>
      <c r="AV60" s="1">
        <v>3</v>
      </c>
      <c r="AW60" s="1">
        <v>5</v>
      </c>
      <c r="AX60" s="1">
        <v>3</v>
      </c>
      <c r="AY60" s="1">
        <v>4</v>
      </c>
      <c r="AZ60" s="1">
        <v>3</v>
      </c>
      <c r="BA60" s="1">
        <v>4</v>
      </c>
      <c r="BB60" s="1">
        <v>3</v>
      </c>
      <c r="BC60" s="1">
        <v>4</v>
      </c>
      <c r="BD60" s="1">
        <v>3</v>
      </c>
      <c r="BE60" s="1">
        <v>1</v>
      </c>
      <c r="BF60" s="1">
        <v>5</v>
      </c>
      <c r="BG60" s="1">
        <v>5</v>
      </c>
      <c r="BH60" s="1">
        <v>3</v>
      </c>
      <c r="BI60" s="1">
        <v>1</v>
      </c>
      <c r="BJ60" s="1">
        <v>5</v>
      </c>
      <c r="BK60" s="1">
        <v>1</v>
      </c>
      <c r="BL60" s="1">
        <v>5</v>
      </c>
      <c r="BM60" s="1">
        <v>35</v>
      </c>
      <c r="BN60" s="1">
        <v>30</v>
      </c>
      <c r="BO60" s="1" t="s">
        <v>92</v>
      </c>
      <c r="BP60" s="1">
        <v>8</v>
      </c>
      <c r="BQ60" s="1">
        <v>0</v>
      </c>
      <c r="BR60" s="1">
        <v>0</v>
      </c>
      <c r="BS60" s="1">
        <v>3</v>
      </c>
      <c r="BT60" s="1">
        <v>0</v>
      </c>
      <c r="BU60" s="1">
        <v>2</v>
      </c>
      <c r="BV60" s="1">
        <v>20</v>
      </c>
      <c r="BW60" s="1">
        <v>20</v>
      </c>
    </row>
    <row r="61" spans="1:75" x14ac:dyDescent="0.25">
      <c r="A61" s="29" t="s">
        <v>511</v>
      </c>
      <c r="B61" s="86" t="s">
        <v>515</v>
      </c>
      <c r="C61" s="1">
        <v>0</v>
      </c>
      <c r="D61" s="93" t="str">
        <f t="shared" si="4"/>
        <v>male</v>
      </c>
      <c r="E61" s="1">
        <v>22</v>
      </c>
      <c r="F61" s="95" t="str">
        <f t="shared" si="5"/>
        <v>-25</v>
      </c>
      <c r="G61" s="56" t="str">
        <f t="shared" si="6"/>
        <v>-25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3</v>
      </c>
      <c r="O61" s="1">
        <v>1</v>
      </c>
      <c r="P61" s="1">
        <v>0</v>
      </c>
      <c r="Q61" s="1">
        <v>3</v>
      </c>
      <c r="R61" s="1">
        <v>2</v>
      </c>
      <c r="S61" s="1">
        <v>0</v>
      </c>
      <c r="T61" s="1">
        <v>3</v>
      </c>
      <c r="U61" s="1">
        <v>1</v>
      </c>
      <c r="V61" s="1">
        <v>0</v>
      </c>
      <c r="W61" s="1">
        <v>2</v>
      </c>
      <c r="X61" s="1">
        <v>2</v>
      </c>
      <c r="Y61" s="1">
        <v>0</v>
      </c>
      <c r="Z61" s="1">
        <v>1</v>
      </c>
      <c r="AA61" s="1">
        <v>1</v>
      </c>
      <c r="AB61" s="1">
        <v>0</v>
      </c>
      <c r="AC61" s="1">
        <v>0</v>
      </c>
      <c r="AD61" s="1">
        <v>1</v>
      </c>
      <c r="AE61" s="1">
        <v>0</v>
      </c>
      <c r="AF61" s="1">
        <v>1</v>
      </c>
      <c r="AG61" s="1">
        <v>1</v>
      </c>
      <c r="AH61" s="1">
        <v>0</v>
      </c>
      <c r="AI61" s="1">
        <v>1</v>
      </c>
      <c r="AJ61" s="1">
        <v>0</v>
      </c>
      <c r="AK61" s="1">
        <v>0</v>
      </c>
      <c r="AL61" s="1">
        <v>2</v>
      </c>
      <c r="AM61" s="1">
        <v>1</v>
      </c>
      <c r="AN61" s="1">
        <v>0</v>
      </c>
      <c r="AO61" s="1"/>
      <c r="AP61" s="1">
        <v>4</v>
      </c>
      <c r="AQ61" s="1">
        <v>2</v>
      </c>
      <c r="AR61" s="1">
        <v>4</v>
      </c>
      <c r="AS61" s="1">
        <v>2</v>
      </c>
      <c r="AT61" s="1">
        <v>2</v>
      </c>
      <c r="AU61" s="1">
        <v>1</v>
      </c>
      <c r="AV61" s="1">
        <v>1</v>
      </c>
      <c r="AW61" s="1">
        <v>1</v>
      </c>
      <c r="AX61" s="1">
        <v>4</v>
      </c>
      <c r="AY61" s="1">
        <v>1</v>
      </c>
      <c r="AZ61" s="1">
        <v>4</v>
      </c>
      <c r="BA61" s="1">
        <v>2</v>
      </c>
      <c r="BB61" s="1">
        <v>4</v>
      </c>
      <c r="BC61" s="1">
        <v>1</v>
      </c>
      <c r="BD61" s="1">
        <v>4</v>
      </c>
      <c r="BE61" s="1">
        <v>1</v>
      </c>
      <c r="BF61" s="1">
        <v>4</v>
      </c>
      <c r="BG61" s="1">
        <v>1</v>
      </c>
      <c r="BH61" s="1">
        <v>4</v>
      </c>
      <c r="BI61" s="1">
        <v>1</v>
      </c>
      <c r="BJ61" s="1">
        <v>4</v>
      </c>
      <c r="BK61" s="1">
        <v>1</v>
      </c>
      <c r="BL61" s="1">
        <v>4</v>
      </c>
      <c r="BM61" s="1">
        <v>4</v>
      </c>
      <c r="BN61" s="1">
        <v>14</v>
      </c>
      <c r="BO61" s="1" t="s">
        <v>415</v>
      </c>
      <c r="BP61" s="1">
        <v>25</v>
      </c>
      <c r="BQ61" s="1">
        <v>1</v>
      </c>
      <c r="BR61" s="1">
        <v>1</v>
      </c>
      <c r="BS61" s="1">
        <v>1</v>
      </c>
      <c r="BT61" s="1">
        <v>3</v>
      </c>
      <c r="BU61" s="1">
        <v>35</v>
      </c>
      <c r="BV61" s="1">
        <v>125</v>
      </c>
      <c r="BW61" s="1">
        <v>125</v>
      </c>
    </row>
    <row r="62" spans="1:75" x14ac:dyDescent="0.25">
      <c r="A62" s="29" t="s">
        <v>512</v>
      </c>
      <c r="B62" s="86" t="s">
        <v>515</v>
      </c>
      <c r="C62" s="1">
        <v>0</v>
      </c>
      <c r="D62" s="93" t="str">
        <f t="shared" si="4"/>
        <v>male</v>
      </c>
      <c r="E62" s="1">
        <v>26</v>
      </c>
      <c r="F62" s="95" t="str">
        <f t="shared" si="5"/>
        <v>26-40</v>
      </c>
      <c r="G62" s="56" t="str">
        <f t="shared" si="6"/>
        <v>26-30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5</v>
      </c>
      <c r="O62" s="1">
        <v>3</v>
      </c>
      <c r="P62" s="1">
        <v>0</v>
      </c>
      <c r="Q62" s="1">
        <v>3</v>
      </c>
      <c r="R62" s="1">
        <v>3</v>
      </c>
      <c r="S62" s="1">
        <v>0</v>
      </c>
      <c r="T62" s="1">
        <v>4</v>
      </c>
      <c r="U62" s="1">
        <v>4</v>
      </c>
      <c r="V62" s="1">
        <v>0</v>
      </c>
      <c r="W62" s="1">
        <v>4</v>
      </c>
      <c r="X62" s="1">
        <v>2</v>
      </c>
      <c r="Y62" s="1">
        <v>0</v>
      </c>
      <c r="Z62" s="1">
        <v>5</v>
      </c>
      <c r="AA62" s="1">
        <v>4</v>
      </c>
      <c r="AB62" s="1">
        <v>0</v>
      </c>
      <c r="AC62" s="1">
        <v>4</v>
      </c>
      <c r="AD62" s="1">
        <v>3</v>
      </c>
      <c r="AE62" s="1">
        <v>0</v>
      </c>
      <c r="AF62" s="1">
        <v>4</v>
      </c>
      <c r="AG62" s="1">
        <v>3</v>
      </c>
      <c r="AH62" s="1">
        <v>0</v>
      </c>
      <c r="AI62" s="1">
        <v>4</v>
      </c>
      <c r="AJ62" s="1">
        <v>3</v>
      </c>
      <c r="AK62" s="1">
        <v>0</v>
      </c>
      <c r="AL62" s="1">
        <v>3</v>
      </c>
      <c r="AM62" s="1">
        <v>2</v>
      </c>
      <c r="AN62" s="1">
        <v>0</v>
      </c>
      <c r="AO62" s="1"/>
      <c r="AP62" s="1">
        <v>4</v>
      </c>
      <c r="AQ62" s="1">
        <v>4</v>
      </c>
      <c r="AR62" s="1">
        <v>3</v>
      </c>
      <c r="AS62" s="1">
        <v>3</v>
      </c>
      <c r="AT62" s="1">
        <v>2</v>
      </c>
      <c r="AU62" s="1">
        <v>1</v>
      </c>
      <c r="AV62" s="1">
        <v>2</v>
      </c>
      <c r="AW62" s="1">
        <v>5</v>
      </c>
      <c r="AX62" s="1">
        <v>2</v>
      </c>
      <c r="AY62" s="1">
        <v>4</v>
      </c>
      <c r="AZ62" s="1">
        <v>4</v>
      </c>
      <c r="BA62" s="1">
        <v>4</v>
      </c>
      <c r="BB62" s="1">
        <v>2</v>
      </c>
      <c r="BC62" s="1">
        <v>5</v>
      </c>
      <c r="BD62" s="1">
        <v>3</v>
      </c>
      <c r="BE62" s="1">
        <v>3</v>
      </c>
      <c r="BF62" s="1">
        <v>4</v>
      </c>
      <c r="BG62" s="1">
        <v>4</v>
      </c>
      <c r="BH62" s="1">
        <v>3</v>
      </c>
      <c r="BI62" s="1">
        <v>3</v>
      </c>
      <c r="BJ62" s="1">
        <v>5</v>
      </c>
      <c r="BK62" s="1">
        <v>2</v>
      </c>
      <c r="BL62" s="1">
        <v>5</v>
      </c>
      <c r="BM62" s="1">
        <v>2</v>
      </c>
      <c r="BN62" s="1">
        <v>10</v>
      </c>
      <c r="BO62" s="1" t="s">
        <v>96</v>
      </c>
      <c r="BP62" s="1">
        <v>2</v>
      </c>
      <c r="BQ62" s="1">
        <v>1</v>
      </c>
      <c r="BR62" s="1">
        <v>0</v>
      </c>
      <c r="BS62" s="1">
        <v>0</v>
      </c>
      <c r="BT62" s="1">
        <v>2</v>
      </c>
      <c r="BU62" s="1">
        <v>1</v>
      </c>
      <c r="BV62" s="1">
        <v>15</v>
      </c>
      <c r="BW62" s="1">
        <v>20</v>
      </c>
    </row>
  </sheetData>
  <autoFilter ref="A10:BW51"/>
  <printOptions headings="1"/>
  <pageMargins left="0.35433070866141736" right="0.39370078740157483" top="0.55118110236220474" bottom="0.55118110236220474" header="0.39370078740157483" footer="0.35433070866141736"/>
  <pageSetup paperSize="9" scale="65" orientation="landscape" r:id="rId1"/>
  <headerFooter>
    <oddFooter>&amp;L&amp;Z&amp;F-&amp;A&amp;R&amp;D - &amp;T;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/>
  </sheetViews>
  <sheetFormatPr baseColWidth="10" defaultColWidth="11.42578125" defaultRowHeight="15" x14ac:dyDescent="0.25"/>
  <cols>
    <col min="1" max="1" width="23" customWidth="1"/>
    <col min="2" max="4" width="12" customWidth="1"/>
    <col min="5" max="5" width="5.42578125" customWidth="1"/>
    <col min="6" max="6" width="29.42578125" customWidth="1"/>
    <col min="7" max="7" width="28.42578125" customWidth="1"/>
    <col min="8" max="8" width="29.42578125" bestFit="1" customWidth="1"/>
    <col min="9" max="10" width="31.5703125" bestFit="1" customWidth="1"/>
  </cols>
  <sheetData>
    <row r="1" spans="1:4" ht="18.75" x14ac:dyDescent="0.3">
      <c r="A1" s="68" t="s">
        <v>351</v>
      </c>
    </row>
    <row r="2" spans="1:4" ht="8.25" customHeight="1" x14ac:dyDescent="0.25"/>
    <row r="3" spans="1:4" x14ac:dyDescent="0.25">
      <c r="A3" s="58" t="s">
        <v>356</v>
      </c>
      <c r="B3" s="58" t="s">
        <v>450</v>
      </c>
      <c r="C3" s="59"/>
      <c r="D3" s="59"/>
    </row>
    <row r="4" spans="1:4" x14ac:dyDescent="0.25">
      <c r="A4" s="58" t="s">
        <v>451</v>
      </c>
      <c r="B4" s="59" t="s">
        <v>206</v>
      </c>
      <c r="C4" s="59" t="s">
        <v>353</v>
      </c>
      <c r="D4" s="59" t="s">
        <v>355</v>
      </c>
    </row>
    <row r="5" spans="1:4" x14ac:dyDescent="0.25">
      <c r="A5" s="60" t="s">
        <v>88</v>
      </c>
      <c r="B5" s="61"/>
      <c r="C5" s="61">
        <v>4</v>
      </c>
      <c r="D5" s="61">
        <v>4</v>
      </c>
    </row>
    <row r="6" spans="1:4" x14ac:dyDescent="0.25">
      <c r="A6" s="60" t="s">
        <v>91</v>
      </c>
      <c r="B6" s="61">
        <v>3</v>
      </c>
      <c r="C6" s="61">
        <v>7</v>
      </c>
      <c r="D6" s="61">
        <v>10</v>
      </c>
    </row>
    <row r="7" spans="1:4" x14ac:dyDescent="0.25">
      <c r="A7" s="60" t="s">
        <v>110</v>
      </c>
      <c r="B7" s="61">
        <v>4</v>
      </c>
      <c r="C7" s="61">
        <v>6</v>
      </c>
      <c r="D7" s="61">
        <v>10</v>
      </c>
    </row>
    <row r="8" spans="1:4" x14ac:dyDescent="0.25">
      <c r="A8" s="60" t="s">
        <v>467</v>
      </c>
      <c r="B8" s="61">
        <v>10</v>
      </c>
      <c r="C8" s="61">
        <v>6</v>
      </c>
      <c r="D8" s="61">
        <v>16</v>
      </c>
    </row>
    <row r="9" spans="1:4" x14ac:dyDescent="0.25">
      <c r="A9" s="60" t="s">
        <v>515</v>
      </c>
      <c r="B9" s="61">
        <v>5</v>
      </c>
      <c r="C9" s="61">
        <v>5</v>
      </c>
      <c r="D9" s="61">
        <v>10</v>
      </c>
    </row>
    <row r="10" spans="1:4" x14ac:dyDescent="0.25">
      <c r="A10" s="60" t="s">
        <v>355</v>
      </c>
      <c r="B10" s="61">
        <v>22</v>
      </c>
      <c r="C10" s="61">
        <v>28</v>
      </c>
      <c r="D10" s="61">
        <v>50</v>
      </c>
    </row>
    <row r="13" spans="1:4" x14ac:dyDescent="0.25">
      <c r="A13" s="65"/>
      <c r="B13" s="66"/>
      <c r="C13" s="66"/>
      <c r="D13" s="66"/>
    </row>
    <row r="14" spans="1:4" x14ac:dyDescent="0.25">
      <c r="A14" s="58" t="s">
        <v>356</v>
      </c>
      <c r="B14" s="58" t="s">
        <v>450</v>
      </c>
      <c r="C14" s="59"/>
      <c r="D14" s="59"/>
    </row>
    <row r="15" spans="1:4" x14ac:dyDescent="0.25">
      <c r="A15" s="58" t="s">
        <v>451</v>
      </c>
      <c r="B15" s="59" t="s">
        <v>206</v>
      </c>
      <c r="C15" s="59" t="s">
        <v>353</v>
      </c>
      <c r="D15" s="59" t="s">
        <v>355</v>
      </c>
    </row>
    <row r="16" spans="1:4" x14ac:dyDescent="0.25">
      <c r="A16" s="60"/>
      <c r="B16" s="61">
        <v>1</v>
      </c>
      <c r="C16" s="61">
        <v>1</v>
      </c>
      <c r="D16" s="61">
        <v>2</v>
      </c>
    </row>
    <row r="17" spans="1:4" x14ac:dyDescent="0.25">
      <c r="A17" s="60" t="s">
        <v>354</v>
      </c>
      <c r="B17" s="61">
        <v>4</v>
      </c>
      <c r="C17" s="61">
        <v>5</v>
      </c>
      <c r="D17" s="61">
        <v>9</v>
      </c>
    </row>
    <row r="18" spans="1:4" x14ac:dyDescent="0.25">
      <c r="A18" s="60" t="s">
        <v>454</v>
      </c>
      <c r="B18" s="61">
        <v>7</v>
      </c>
      <c r="C18" s="61">
        <v>20</v>
      </c>
      <c r="D18" s="61">
        <v>27</v>
      </c>
    </row>
    <row r="19" spans="1:4" x14ac:dyDescent="0.25">
      <c r="A19" s="60" t="s">
        <v>455</v>
      </c>
      <c r="B19" s="61">
        <v>10</v>
      </c>
      <c r="C19" s="61">
        <v>2</v>
      </c>
      <c r="D19" s="61">
        <v>12</v>
      </c>
    </row>
    <row r="20" spans="1:4" x14ac:dyDescent="0.25">
      <c r="A20" s="60" t="s">
        <v>355</v>
      </c>
      <c r="B20" s="61">
        <v>22</v>
      </c>
      <c r="C20" s="61">
        <v>28</v>
      </c>
      <c r="D20" s="61">
        <v>50</v>
      </c>
    </row>
    <row r="21" spans="1:4" x14ac:dyDescent="0.25">
      <c r="A21" s="65"/>
      <c r="B21" s="66"/>
      <c r="C21" s="66"/>
      <c r="D21" s="66"/>
    </row>
    <row r="23" spans="1:4" x14ac:dyDescent="0.25">
      <c r="A23" s="67" t="s">
        <v>370</v>
      </c>
    </row>
    <row r="24" spans="1:4" x14ac:dyDescent="0.25">
      <c r="A24" s="58" t="s">
        <v>276</v>
      </c>
      <c r="B24" s="59" t="s">
        <v>452</v>
      </c>
    </row>
    <row r="26" spans="1:4" x14ac:dyDescent="0.25">
      <c r="A26" s="58" t="s">
        <v>359</v>
      </c>
      <c r="B26" s="58" t="s">
        <v>450</v>
      </c>
      <c r="C26" s="59"/>
      <c r="D26" s="59"/>
    </row>
    <row r="27" spans="1:4" x14ac:dyDescent="0.25">
      <c r="A27" s="58" t="s">
        <v>451</v>
      </c>
      <c r="B27" s="59" t="s">
        <v>206</v>
      </c>
      <c r="C27" s="59" t="s">
        <v>353</v>
      </c>
      <c r="D27" s="59" t="s">
        <v>355</v>
      </c>
    </row>
    <row r="28" spans="1:4" x14ac:dyDescent="0.25">
      <c r="A28" s="60" t="s">
        <v>354</v>
      </c>
      <c r="B28" s="69">
        <v>5</v>
      </c>
      <c r="C28" s="69">
        <v>5</v>
      </c>
      <c r="D28" s="69">
        <v>5</v>
      </c>
    </row>
    <row r="29" spans="1:4" x14ac:dyDescent="0.25">
      <c r="A29" s="60" t="s">
        <v>454</v>
      </c>
      <c r="B29" s="69">
        <v>3.7142857142857144</v>
      </c>
      <c r="C29" s="69">
        <v>3.5789473684210527</v>
      </c>
      <c r="D29" s="69">
        <v>3.6153846153846154</v>
      </c>
    </row>
    <row r="30" spans="1:4" x14ac:dyDescent="0.25">
      <c r="A30" s="60" t="s">
        <v>455</v>
      </c>
      <c r="B30" s="69">
        <v>3.8</v>
      </c>
      <c r="C30" s="69">
        <v>3</v>
      </c>
      <c r="D30" s="69">
        <v>3.6666666666666665</v>
      </c>
    </row>
    <row r="31" spans="1:4" x14ac:dyDescent="0.25">
      <c r="A31" s="60" t="s">
        <v>355</v>
      </c>
      <c r="B31" s="69">
        <v>3.8333333333333335</v>
      </c>
      <c r="C31" s="69">
        <v>3.5909090909090908</v>
      </c>
      <c r="D31" s="69">
        <v>3.7</v>
      </c>
    </row>
    <row r="33" spans="1:4" x14ac:dyDescent="0.25">
      <c r="A33" s="67" t="s">
        <v>358</v>
      </c>
    </row>
    <row r="34" spans="1:4" x14ac:dyDescent="0.25">
      <c r="A34" s="58" t="s">
        <v>276</v>
      </c>
      <c r="B34" s="59" t="s">
        <v>452</v>
      </c>
    </row>
    <row r="36" spans="1:4" x14ac:dyDescent="0.25">
      <c r="A36" s="58" t="s">
        <v>357</v>
      </c>
      <c r="B36" s="58" t="s">
        <v>450</v>
      </c>
      <c r="C36" s="59"/>
      <c r="D36" s="59"/>
    </row>
    <row r="37" spans="1:4" x14ac:dyDescent="0.25">
      <c r="A37" s="58" t="s">
        <v>451</v>
      </c>
      <c r="B37" s="59" t="s">
        <v>206</v>
      </c>
      <c r="C37" s="59" t="s">
        <v>353</v>
      </c>
      <c r="D37" s="59" t="s">
        <v>355</v>
      </c>
    </row>
    <row r="38" spans="1:4" x14ac:dyDescent="0.25">
      <c r="A38" s="60"/>
      <c r="B38" s="69">
        <v>10</v>
      </c>
      <c r="C38" s="69">
        <v>4</v>
      </c>
      <c r="D38" s="69">
        <v>7</v>
      </c>
    </row>
    <row r="39" spans="1:4" x14ac:dyDescent="0.25">
      <c r="A39" s="60" t="s">
        <v>354</v>
      </c>
      <c r="B39" s="69">
        <v>8.5</v>
      </c>
      <c r="C39" s="69">
        <v>8.1999999999999993</v>
      </c>
      <c r="D39" s="69">
        <v>8.3333333333333339</v>
      </c>
    </row>
    <row r="40" spans="1:4" x14ac:dyDescent="0.25">
      <c r="A40" s="60" t="s">
        <v>454</v>
      </c>
      <c r="B40" s="69">
        <v>4.8571428571428568</v>
      </c>
      <c r="C40" s="69">
        <v>4.25</v>
      </c>
      <c r="D40" s="69">
        <v>4.4074074074074074</v>
      </c>
    </row>
    <row r="41" spans="1:4" x14ac:dyDescent="0.25">
      <c r="A41" s="60" t="s">
        <v>455</v>
      </c>
      <c r="B41" s="69">
        <v>5.3</v>
      </c>
      <c r="C41" s="69">
        <v>14.5</v>
      </c>
      <c r="D41" s="69">
        <v>6.833333333333333</v>
      </c>
    </row>
    <row r="42" spans="1:4" x14ac:dyDescent="0.25">
      <c r="A42" s="60" t="s">
        <v>355</v>
      </c>
      <c r="B42" s="69">
        <v>5.9545454545454541</v>
      </c>
      <c r="C42" s="69">
        <v>5.6785714285714288</v>
      </c>
      <c r="D42" s="69">
        <v>5.8</v>
      </c>
    </row>
  </sheetData>
  <pageMargins left="0.7" right="0.7" top="0.78740157499999996" bottom="0.78740157499999996" header="0.3" footer="0.3"/>
  <pageSetup paperSize="9" orientation="portrait" r:id="rId5"/>
  <headerFooter>
    <oddFooter>&amp;L&amp;Z&amp;F-&amp;A&amp;R&amp;D - &amp;T;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zoomScale="70" zoomScaleNormal="70" workbookViewId="0">
      <selection activeCell="D9" sqref="D9"/>
    </sheetView>
  </sheetViews>
  <sheetFormatPr baseColWidth="10" defaultColWidth="9.140625" defaultRowHeight="15" x14ac:dyDescent="0.25"/>
  <cols>
    <col min="1" max="1" width="29.140625" customWidth="1"/>
    <col min="2" max="4" width="13.5703125" customWidth="1"/>
    <col min="5" max="5" width="11.28515625" customWidth="1"/>
    <col min="6" max="6" width="10.140625" bestFit="1" customWidth="1"/>
    <col min="7" max="7" width="11.28515625" bestFit="1" customWidth="1"/>
  </cols>
  <sheetData>
    <row r="1" spans="1:4" ht="26.25" x14ac:dyDescent="0.4">
      <c r="A1" s="71" t="s">
        <v>371</v>
      </c>
    </row>
    <row r="2" spans="1:4" x14ac:dyDescent="0.25">
      <c r="A2" s="63" t="s">
        <v>276</v>
      </c>
      <c r="B2" t="s">
        <v>467</v>
      </c>
    </row>
    <row r="3" spans="1:4" x14ac:dyDescent="0.25">
      <c r="A3" s="57" t="s">
        <v>381</v>
      </c>
    </row>
    <row r="4" spans="1:4" x14ac:dyDescent="0.25">
      <c r="B4" s="63" t="s">
        <v>450</v>
      </c>
    </row>
    <row r="5" spans="1:4" x14ac:dyDescent="0.25">
      <c r="A5" s="63" t="s">
        <v>360</v>
      </c>
      <c r="B5" t="s">
        <v>206</v>
      </c>
      <c r="C5" t="s">
        <v>353</v>
      </c>
      <c r="D5" t="s">
        <v>453</v>
      </c>
    </row>
    <row r="6" spans="1:4" x14ac:dyDescent="0.25">
      <c r="A6" s="64" t="s">
        <v>361</v>
      </c>
      <c r="B6" s="70">
        <v>3.6</v>
      </c>
      <c r="C6" s="70">
        <v>3.6666666666666665</v>
      </c>
      <c r="D6" s="70">
        <v>3.625</v>
      </c>
    </row>
    <row r="7" spans="1:4" x14ac:dyDescent="0.25">
      <c r="A7" s="64" t="s">
        <v>362</v>
      </c>
      <c r="B7" s="70">
        <v>3.9</v>
      </c>
      <c r="C7" s="70">
        <v>3.6666666666666665</v>
      </c>
      <c r="D7" s="70">
        <v>3.8125</v>
      </c>
    </row>
    <row r="8" spans="1:4" x14ac:dyDescent="0.25">
      <c r="A8" s="64" t="s">
        <v>363</v>
      </c>
      <c r="B8" s="70">
        <v>3.9</v>
      </c>
      <c r="C8" s="70">
        <v>4.166666666666667</v>
      </c>
      <c r="D8" s="70">
        <v>4</v>
      </c>
    </row>
    <row r="9" spans="1:4" x14ac:dyDescent="0.25">
      <c r="A9" s="64" t="s">
        <v>364</v>
      </c>
      <c r="B9" s="70">
        <v>4.0999999999999996</v>
      </c>
      <c r="C9" s="70">
        <v>4.333333333333333</v>
      </c>
      <c r="D9" s="70">
        <v>4.1875</v>
      </c>
    </row>
    <row r="10" spans="1:4" x14ac:dyDescent="0.25">
      <c r="A10" s="64" t="s">
        <v>365</v>
      </c>
      <c r="B10" s="70">
        <v>4.2</v>
      </c>
      <c r="C10" s="70">
        <v>4</v>
      </c>
      <c r="D10" s="70">
        <v>4.125</v>
      </c>
    </row>
    <row r="11" spans="1:4" x14ac:dyDescent="0.25">
      <c r="A11" s="64" t="s">
        <v>366</v>
      </c>
      <c r="B11" s="70">
        <v>3.3</v>
      </c>
      <c r="C11" s="70">
        <v>4.166666666666667</v>
      </c>
      <c r="D11" s="70">
        <v>3.625</v>
      </c>
    </row>
    <row r="12" spans="1:4" x14ac:dyDescent="0.25">
      <c r="A12" s="64" t="s">
        <v>367</v>
      </c>
      <c r="B12" s="70">
        <v>3.3333333333333335</v>
      </c>
      <c r="C12" s="70">
        <v>3.3333333333333335</v>
      </c>
      <c r="D12" s="70">
        <v>3.3333333333333335</v>
      </c>
    </row>
    <row r="13" spans="1:4" x14ac:dyDescent="0.25">
      <c r="A13" s="64" t="s">
        <v>368</v>
      </c>
      <c r="B13" s="70">
        <v>3.9</v>
      </c>
      <c r="C13" s="70">
        <v>3.8333333333333335</v>
      </c>
      <c r="D13" s="70">
        <v>3.875</v>
      </c>
    </row>
    <row r="14" spans="1:4" x14ac:dyDescent="0.25">
      <c r="A14" s="64" t="s">
        <v>369</v>
      </c>
      <c r="B14" s="70">
        <v>3.9</v>
      </c>
      <c r="C14" s="70">
        <v>4</v>
      </c>
      <c r="D14" s="70">
        <v>3.9375</v>
      </c>
    </row>
    <row r="24" spans="1:4" x14ac:dyDescent="0.25">
      <c r="A24" s="63" t="s">
        <v>276</v>
      </c>
      <c r="B24" t="s">
        <v>467</v>
      </c>
    </row>
    <row r="25" spans="1:4" x14ac:dyDescent="0.25">
      <c r="A25" s="57" t="s">
        <v>382</v>
      </c>
    </row>
    <row r="26" spans="1:4" x14ac:dyDescent="0.25">
      <c r="B26" s="63" t="s">
        <v>450</v>
      </c>
    </row>
    <row r="27" spans="1:4" x14ac:dyDescent="0.25">
      <c r="A27" s="63" t="s">
        <v>360</v>
      </c>
      <c r="B27" t="s">
        <v>206</v>
      </c>
      <c r="C27" t="s">
        <v>353</v>
      </c>
      <c r="D27" t="s">
        <v>453</v>
      </c>
    </row>
    <row r="28" spans="1:4" x14ac:dyDescent="0.25">
      <c r="A28" s="64" t="s">
        <v>372</v>
      </c>
      <c r="B28" s="70">
        <v>2.2999999999999998</v>
      </c>
      <c r="C28" s="70">
        <v>3</v>
      </c>
      <c r="D28" s="70">
        <v>2.5625</v>
      </c>
    </row>
    <row r="29" spans="1:4" x14ac:dyDescent="0.25">
      <c r="A29" s="64" t="s">
        <v>373</v>
      </c>
      <c r="B29" s="70">
        <v>2.6</v>
      </c>
      <c r="C29" s="70">
        <v>3</v>
      </c>
      <c r="D29" s="70">
        <v>2.75</v>
      </c>
    </row>
    <row r="30" spans="1:4" x14ac:dyDescent="0.25">
      <c r="A30" s="64" t="s">
        <v>374</v>
      </c>
      <c r="B30" s="70">
        <v>2.5</v>
      </c>
      <c r="C30" s="70">
        <v>3.5</v>
      </c>
      <c r="D30" s="70">
        <v>2.875</v>
      </c>
    </row>
    <row r="31" spans="1:4" x14ac:dyDescent="0.25">
      <c r="A31" s="64" t="s">
        <v>375</v>
      </c>
      <c r="B31" s="70">
        <v>3</v>
      </c>
      <c r="C31" s="70">
        <v>4</v>
      </c>
      <c r="D31" s="70">
        <v>3.375</v>
      </c>
    </row>
    <row r="32" spans="1:4" x14ac:dyDescent="0.25">
      <c r="A32" s="64" t="s">
        <v>376</v>
      </c>
      <c r="B32" s="70">
        <v>2.3333333333333335</v>
      </c>
      <c r="C32" s="70">
        <v>3.1666666666666665</v>
      </c>
      <c r="D32" s="70">
        <v>2.6666666666666665</v>
      </c>
    </row>
    <row r="33" spans="1:4" x14ac:dyDescent="0.25">
      <c r="A33" s="64" t="s">
        <v>377</v>
      </c>
      <c r="B33" s="70">
        <v>2.7</v>
      </c>
      <c r="C33" s="70">
        <v>3.3333333333333335</v>
      </c>
      <c r="D33" s="70">
        <v>2.9375</v>
      </c>
    </row>
    <row r="34" spans="1:4" x14ac:dyDescent="0.25">
      <c r="A34" s="64" t="s">
        <v>378</v>
      </c>
      <c r="B34" s="70">
        <v>2.2000000000000002</v>
      </c>
      <c r="C34" s="70">
        <v>3.3333333333333335</v>
      </c>
      <c r="D34" s="70">
        <v>2.625</v>
      </c>
    </row>
    <row r="35" spans="1:4" x14ac:dyDescent="0.25">
      <c r="A35" s="64" t="s">
        <v>379</v>
      </c>
      <c r="B35" s="70">
        <v>1.7</v>
      </c>
      <c r="C35" s="70">
        <v>3</v>
      </c>
      <c r="D35" s="70">
        <v>2.1875</v>
      </c>
    </row>
    <row r="36" spans="1:4" x14ac:dyDescent="0.25">
      <c r="A36" s="64" t="s">
        <v>380</v>
      </c>
      <c r="B36" s="70">
        <v>1.7</v>
      </c>
      <c r="C36" s="70">
        <v>3</v>
      </c>
      <c r="D36" s="70">
        <v>2.1875</v>
      </c>
    </row>
    <row r="46" spans="1:4" x14ac:dyDescent="0.25">
      <c r="A46" s="63" t="s">
        <v>276</v>
      </c>
      <c r="B46" t="s">
        <v>467</v>
      </c>
    </row>
    <row r="47" spans="1:4" x14ac:dyDescent="0.25">
      <c r="A47" s="57" t="s">
        <v>386</v>
      </c>
    </row>
    <row r="48" spans="1:4" x14ac:dyDescent="0.25">
      <c r="B48" s="63" t="s">
        <v>450</v>
      </c>
    </row>
    <row r="49" spans="1:4" x14ac:dyDescent="0.25">
      <c r="A49" s="63" t="s">
        <v>360</v>
      </c>
      <c r="B49" t="s">
        <v>206</v>
      </c>
      <c r="C49" t="s">
        <v>353</v>
      </c>
      <c r="D49" t="s">
        <v>453</v>
      </c>
    </row>
    <row r="50" spans="1:4" x14ac:dyDescent="0.25">
      <c r="A50" s="64" t="s">
        <v>388</v>
      </c>
      <c r="B50" s="70">
        <v>4.2</v>
      </c>
      <c r="C50" s="70">
        <v>4.2</v>
      </c>
      <c r="D50" s="70">
        <v>4.2</v>
      </c>
    </row>
    <row r="51" spans="1:4" x14ac:dyDescent="0.25">
      <c r="A51" s="64" t="s">
        <v>389</v>
      </c>
      <c r="B51" s="70">
        <v>3.2</v>
      </c>
      <c r="C51" s="70">
        <v>3.6666666666666665</v>
      </c>
      <c r="D51" s="70">
        <v>3.375</v>
      </c>
    </row>
    <row r="52" spans="1:4" x14ac:dyDescent="0.25">
      <c r="A52" s="64" t="s">
        <v>390</v>
      </c>
      <c r="B52" s="70">
        <v>4.2</v>
      </c>
      <c r="C52" s="70">
        <v>4.5</v>
      </c>
      <c r="D52" s="70">
        <v>4.3125</v>
      </c>
    </row>
    <row r="53" spans="1:4" x14ac:dyDescent="0.25">
      <c r="A53" s="64" t="s">
        <v>391</v>
      </c>
      <c r="B53" s="70">
        <v>4.2</v>
      </c>
      <c r="C53" s="70">
        <v>4.5</v>
      </c>
      <c r="D53" s="70">
        <v>4.3125</v>
      </c>
    </row>
    <row r="54" spans="1:4" x14ac:dyDescent="0.25">
      <c r="A54" s="64" t="s">
        <v>392</v>
      </c>
      <c r="B54" s="70">
        <v>4</v>
      </c>
      <c r="C54" s="70">
        <v>3.6666666666666665</v>
      </c>
      <c r="D54" s="70">
        <v>3.875</v>
      </c>
    </row>
    <row r="55" spans="1:4" x14ac:dyDescent="0.25">
      <c r="A55" s="64" t="s">
        <v>393</v>
      </c>
      <c r="B55" s="70">
        <v>2.7</v>
      </c>
      <c r="C55" s="70">
        <v>2.5</v>
      </c>
      <c r="D55" s="70">
        <v>2.625</v>
      </c>
    </row>
    <row r="56" spans="1:4" x14ac:dyDescent="0.25">
      <c r="A56" s="64" t="s">
        <v>394</v>
      </c>
      <c r="B56" s="70">
        <v>2.2999999999999998</v>
      </c>
      <c r="C56" s="70">
        <v>3.3333333333333335</v>
      </c>
      <c r="D56" s="70">
        <v>2.6875</v>
      </c>
    </row>
    <row r="65" spans="1:4" x14ac:dyDescent="0.25">
      <c r="A65" s="63" t="s">
        <v>276</v>
      </c>
      <c r="B65" t="s">
        <v>467</v>
      </c>
    </row>
    <row r="66" spans="1:4" x14ac:dyDescent="0.25">
      <c r="A66" s="57" t="s">
        <v>395</v>
      </c>
    </row>
    <row r="67" spans="1:4" x14ac:dyDescent="0.25">
      <c r="B67" s="63" t="s">
        <v>450</v>
      </c>
    </row>
    <row r="68" spans="1:4" x14ac:dyDescent="0.25">
      <c r="A68" s="63" t="s">
        <v>360</v>
      </c>
      <c r="B68" t="s">
        <v>206</v>
      </c>
      <c r="C68" t="s">
        <v>353</v>
      </c>
      <c r="D68" t="s">
        <v>453</v>
      </c>
    </row>
    <row r="69" spans="1:4" x14ac:dyDescent="0.25">
      <c r="A69" s="64" t="s">
        <v>397</v>
      </c>
      <c r="B69" s="70">
        <v>3.8</v>
      </c>
      <c r="C69" s="70">
        <v>4.166666666666667</v>
      </c>
      <c r="D69" s="70">
        <v>3.9375</v>
      </c>
    </row>
    <row r="70" spans="1:4" x14ac:dyDescent="0.25">
      <c r="A70" s="64" t="s">
        <v>398</v>
      </c>
      <c r="B70" s="70">
        <v>3.1</v>
      </c>
      <c r="C70" s="70">
        <v>4</v>
      </c>
      <c r="D70" s="70">
        <v>3.4375</v>
      </c>
    </row>
    <row r="71" spans="1:4" x14ac:dyDescent="0.25">
      <c r="A71" s="64" t="s">
        <v>399</v>
      </c>
      <c r="B71" s="70">
        <v>3.7</v>
      </c>
      <c r="C71" s="70">
        <v>3.6666666666666665</v>
      </c>
      <c r="D71" s="70">
        <v>3.6875</v>
      </c>
    </row>
    <row r="72" spans="1:4" x14ac:dyDescent="0.25">
      <c r="A72" s="64" t="s">
        <v>400</v>
      </c>
      <c r="B72" s="70">
        <v>3.9</v>
      </c>
      <c r="C72" s="70">
        <v>3.8333333333333335</v>
      </c>
      <c r="D72" s="70">
        <v>3.875</v>
      </c>
    </row>
    <row r="73" spans="1:4" x14ac:dyDescent="0.25">
      <c r="A73" s="64" t="s">
        <v>401</v>
      </c>
      <c r="B73" s="70">
        <v>3.1111111111111112</v>
      </c>
      <c r="C73" s="70">
        <v>2.3333333333333335</v>
      </c>
      <c r="D73" s="70">
        <v>2.8</v>
      </c>
    </row>
    <row r="74" spans="1:4" x14ac:dyDescent="0.25">
      <c r="A74" s="64" t="s">
        <v>402</v>
      </c>
      <c r="B74" s="70">
        <v>3.5</v>
      </c>
      <c r="C74" s="70">
        <v>3.1666666666666665</v>
      </c>
      <c r="D74" s="70">
        <v>3.375</v>
      </c>
    </row>
    <row r="75" spans="1:4" x14ac:dyDescent="0.25">
      <c r="A75" s="64" t="s">
        <v>403</v>
      </c>
      <c r="B75" s="70">
        <v>1.9</v>
      </c>
      <c r="C75" s="70">
        <v>2.3333333333333335</v>
      </c>
      <c r="D75" s="70">
        <v>2.0625</v>
      </c>
    </row>
    <row r="76" spans="1:4" x14ac:dyDescent="0.25">
      <c r="A76" s="64" t="s">
        <v>404</v>
      </c>
      <c r="B76" s="70">
        <v>1.9</v>
      </c>
      <c r="C76" s="70">
        <v>2.5</v>
      </c>
      <c r="D76" s="70">
        <v>2.125</v>
      </c>
    </row>
    <row r="85" spans="1:4" x14ac:dyDescent="0.25">
      <c r="A85" s="63" t="s">
        <v>276</v>
      </c>
      <c r="B85" t="s">
        <v>467</v>
      </c>
    </row>
    <row r="86" spans="1:4" x14ac:dyDescent="0.25">
      <c r="A86" s="57" t="s">
        <v>396</v>
      </c>
    </row>
    <row r="87" spans="1:4" x14ac:dyDescent="0.25">
      <c r="B87" s="63" t="s">
        <v>450</v>
      </c>
    </row>
    <row r="88" spans="1:4" x14ac:dyDescent="0.25">
      <c r="A88" s="63" t="s">
        <v>360</v>
      </c>
      <c r="B88" t="s">
        <v>206</v>
      </c>
      <c r="C88" t="s">
        <v>353</v>
      </c>
      <c r="D88" t="s">
        <v>453</v>
      </c>
    </row>
    <row r="89" spans="1:4" x14ac:dyDescent="0.25">
      <c r="A89" s="64" t="s">
        <v>405</v>
      </c>
      <c r="B89" s="70">
        <v>3.9</v>
      </c>
      <c r="C89" s="70">
        <v>3.8333333333333335</v>
      </c>
      <c r="D89" s="70">
        <v>3.875</v>
      </c>
    </row>
    <row r="90" spans="1:4" x14ac:dyDescent="0.25">
      <c r="A90" s="64" t="s">
        <v>406</v>
      </c>
      <c r="B90" s="70">
        <v>3.9</v>
      </c>
      <c r="C90" s="70">
        <v>3.8333333333333335</v>
      </c>
      <c r="D90" s="70">
        <v>3.875</v>
      </c>
    </row>
    <row r="91" spans="1:4" x14ac:dyDescent="0.25">
      <c r="A91" s="64" t="s">
        <v>407</v>
      </c>
      <c r="B91" s="70">
        <v>3.4444444444444446</v>
      </c>
      <c r="C91" s="70">
        <v>3.8333333333333335</v>
      </c>
      <c r="D91" s="70">
        <v>3.6</v>
      </c>
    </row>
    <row r="92" spans="1:4" x14ac:dyDescent="0.25">
      <c r="A92" s="64" t="s">
        <v>408</v>
      </c>
      <c r="B92" s="70">
        <v>3.6</v>
      </c>
      <c r="C92" s="70">
        <v>4.5</v>
      </c>
      <c r="D92" s="70">
        <v>3.9375</v>
      </c>
    </row>
    <row r="93" spans="1:4" x14ac:dyDescent="0.25">
      <c r="A93" s="64" t="s">
        <v>409</v>
      </c>
      <c r="B93" s="70">
        <v>3.8</v>
      </c>
      <c r="C93" s="70">
        <v>4.333333333333333</v>
      </c>
      <c r="D93" s="70">
        <v>4</v>
      </c>
    </row>
    <row r="94" spans="1:4" x14ac:dyDescent="0.25">
      <c r="A94" s="64" t="s">
        <v>410</v>
      </c>
      <c r="B94" s="70">
        <v>3.3</v>
      </c>
      <c r="C94" s="70">
        <v>3.8333333333333335</v>
      </c>
      <c r="D94" s="70">
        <v>3.5</v>
      </c>
    </row>
    <row r="95" spans="1:4" x14ac:dyDescent="0.25">
      <c r="A95" s="64" t="s">
        <v>411</v>
      </c>
      <c r="B95" s="70">
        <v>4.1111111111111107</v>
      </c>
      <c r="C95" s="70">
        <v>3.6666666666666665</v>
      </c>
      <c r="D95" s="70">
        <v>3.9333333333333331</v>
      </c>
    </row>
    <row r="96" spans="1:4" x14ac:dyDescent="0.25">
      <c r="A96" s="64" t="s">
        <v>412</v>
      </c>
      <c r="B96" s="70">
        <v>4.1111111111111107</v>
      </c>
      <c r="C96" s="70">
        <v>3.8333333333333335</v>
      </c>
      <c r="D96" s="70">
        <v>4</v>
      </c>
    </row>
  </sheetData>
  <printOptions gridLines="1"/>
  <pageMargins left="0.51181102362204722" right="0.51181102362204722" top="0.44" bottom="0.55118110236220474" header="0.31496062992125984" footer="0.31496062992125984"/>
  <pageSetup paperSize="9" scale="72" fitToHeight="0" orientation="landscape" r:id="rId6"/>
  <headerFooter>
    <oddFooter>&amp;L&amp;Z&amp;F-&amp;A&amp;R&amp;D - &amp;T; Seite &amp;P</oddFooter>
  </headerFooter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zoomScale="70" zoomScaleNormal="70" workbookViewId="0"/>
  </sheetViews>
  <sheetFormatPr baseColWidth="10" defaultColWidth="9.140625" defaultRowHeight="15" x14ac:dyDescent="0.25"/>
  <cols>
    <col min="1" max="1" width="27.85546875" customWidth="1"/>
    <col min="2" max="2" width="31.42578125" customWidth="1"/>
    <col min="3" max="3" width="7.140625" customWidth="1"/>
    <col min="4" max="4" width="20.28515625" customWidth="1"/>
    <col min="5" max="5" width="9.5703125" customWidth="1"/>
    <col min="6" max="6" width="15" customWidth="1"/>
    <col min="7" max="7" width="7.28515625" customWidth="1"/>
    <col min="8" max="8" width="13.42578125" bestFit="1" customWidth="1"/>
    <col min="9" max="9" width="15" bestFit="1" customWidth="1"/>
  </cols>
  <sheetData>
    <row r="1" spans="1:4" ht="26.25" x14ac:dyDescent="0.4">
      <c r="A1" s="71" t="s">
        <v>371</v>
      </c>
    </row>
    <row r="2" spans="1:4" x14ac:dyDescent="0.25">
      <c r="A2" s="63" t="s">
        <v>276</v>
      </c>
      <c r="B2" t="s">
        <v>467</v>
      </c>
    </row>
    <row r="3" spans="1:4" x14ac:dyDescent="0.25">
      <c r="A3" s="57" t="s">
        <v>381</v>
      </c>
    </row>
    <row r="4" spans="1:4" x14ac:dyDescent="0.25">
      <c r="B4" s="63" t="s">
        <v>450</v>
      </c>
    </row>
    <row r="5" spans="1:4" x14ac:dyDescent="0.25">
      <c r="A5" s="63" t="s">
        <v>360</v>
      </c>
      <c r="B5" t="s">
        <v>206</v>
      </c>
      <c r="C5" t="s">
        <v>353</v>
      </c>
      <c r="D5" t="s">
        <v>453</v>
      </c>
    </row>
    <row r="6" spans="1:4" x14ac:dyDescent="0.25">
      <c r="A6" s="64" t="s">
        <v>361</v>
      </c>
      <c r="B6" s="70">
        <v>3.6</v>
      </c>
      <c r="C6" s="70">
        <v>3.6666666666666665</v>
      </c>
      <c r="D6" s="70">
        <v>3.625</v>
      </c>
    </row>
    <row r="7" spans="1:4" x14ac:dyDescent="0.25">
      <c r="A7" s="64" t="s">
        <v>362</v>
      </c>
      <c r="B7" s="70">
        <v>3.9</v>
      </c>
      <c r="C7" s="70">
        <v>3.6666666666666665</v>
      </c>
      <c r="D7" s="70">
        <v>3.8125</v>
      </c>
    </row>
    <row r="8" spans="1:4" x14ac:dyDescent="0.25">
      <c r="A8" s="64" t="s">
        <v>363</v>
      </c>
      <c r="B8" s="70">
        <v>3.9</v>
      </c>
      <c r="C8" s="70">
        <v>4.166666666666667</v>
      </c>
      <c r="D8" s="70">
        <v>4</v>
      </c>
    </row>
    <row r="9" spans="1:4" x14ac:dyDescent="0.25">
      <c r="A9" s="64" t="s">
        <v>364</v>
      </c>
      <c r="B9" s="70">
        <v>4.0999999999999996</v>
      </c>
      <c r="C9" s="70">
        <v>4.333333333333333</v>
      </c>
      <c r="D9" s="70">
        <v>4.1875</v>
      </c>
    </row>
    <row r="10" spans="1:4" x14ac:dyDescent="0.25">
      <c r="A10" s="64" t="s">
        <v>365</v>
      </c>
      <c r="B10" s="70">
        <v>4.2</v>
      </c>
      <c r="C10" s="70">
        <v>4</v>
      </c>
      <c r="D10" s="70">
        <v>4.125</v>
      </c>
    </row>
    <row r="11" spans="1:4" x14ac:dyDescent="0.25">
      <c r="A11" s="64" t="s">
        <v>366</v>
      </c>
      <c r="B11" s="70">
        <v>3.3</v>
      </c>
      <c r="C11" s="70">
        <v>4.166666666666667</v>
      </c>
      <c r="D11" s="70">
        <v>3.625</v>
      </c>
    </row>
    <row r="12" spans="1:4" x14ac:dyDescent="0.25">
      <c r="A12" s="64" t="s">
        <v>367</v>
      </c>
      <c r="B12" s="70">
        <v>3.3333333333333335</v>
      </c>
      <c r="C12" s="70">
        <v>3.3333333333333335</v>
      </c>
      <c r="D12" s="70">
        <v>3.3333333333333335</v>
      </c>
    </row>
    <row r="13" spans="1:4" x14ac:dyDescent="0.25">
      <c r="A13" s="64" t="s">
        <v>368</v>
      </c>
      <c r="B13" s="70">
        <v>3.9</v>
      </c>
      <c r="C13" s="70">
        <v>3.8333333333333335</v>
      </c>
      <c r="D13" s="70">
        <v>3.875</v>
      </c>
    </row>
    <row r="14" spans="1:4" x14ac:dyDescent="0.25">
      <c r="A14" s="64" t="s">
        <v>369</v>
      </c>
      <c r="B14" s="70">
        <v>3.9</v>
      </c>
      <c r="C14" s="70">
        <v>4</v>
      </c>
      <c r="D14" s="70">
        <v>3.9375</v>
      </c>
    </row>
    <row r="24" spans="1:4" x14ac:dyDescent="0.25">
      <c r="A24" s="63" t="s">
        <v>276</v>
      </c>
      <c r="B24" t="s">
        <v>467</v>
      </c>
    </row>
    <row r="25" spans="1:4" x14ac:dyDescent="0.25">
      <c r="A25" s="57" t="s">
        <v>382</v>
      </c>
    </row>
    <row r="26" spans="1:4" x14ac:dyDescent="0.25">
      <c r="B26" s="63" t="s">
        <v>450</v>
      </c>
    </row>
    <row r="27" spans="1:4" x14ac:dyDescent="0.25">
      <c r="A27" s="63" t="s">
        <v>360</v>
      </c>
      <c r="B27" t="s">
        <v>206</v>
      </c>
      <c r="C27" t="s">
        <v>353</v>
      </c>
      <c r="D27" t="s">
        <v>453</v>
      </c>
    </row>
    <row r="28" spans="1:4" x14ac:dyDescent="0.25">
      <c r="A28" s="64" t="s">
        <v>372</v>
      </c>
      <c r="B28" s="70">
        <v>2.2999999999999998</v>
      </c>
      <c r="C28" s="70">
        <v>3</v>
      </c>
      <c r="D28" s="70">
        <v>2.5625</v>
      </c>
    </row>
    <row r="29" spans="1:4" x14ac:dyDescent="0.25">
      <c r="A29" s="64" t="s">
        <v>373</v>
      </c>
      <c r="B29" s="70">
        <v>2.6</v>
      </c>
      <c r="C29" s="70">
        <v>3</v>
      </c>
      <c r="D29" s="70">
        <v>2.75</v>
      </c>
    </row>
    <row r="30" spans="1:4" x14ac:dyDescent="0.25">
      <c r="A30" s="64" t="s">
        <v>374</v>
      </c>
      <c r="B30" s="70">
        <v>2.5</v>
      </c>
      <c r="C30" s="70">
        <v>3.5</v>
      </c>
      <c r="D30" s="70">
        <v>2.875</v>
      </c>
    </row>
    <row r="31" spans="1:4" x14ac:dyDescent="0.25">
      <c r="A31" s="64" t="s">
        <v>375</v>
      </c>
      <c r="B31" s="70">
        <v>3</v>
      </c>
      <c r="C31" s="70">
        <v>4</v>
      </c>
      <c r="D31" s="70">
        <v>3.375</v>
      </c>
    </row>
    <row r="32" spans="1:4" x14ac:dyDescent="0.25">
      <c r="A32" s="64" t="s">
        <v>376</v>
      </c>
      <c r="B32" s="70">
        <v>2.3333333333333335</v>
      </c>
      <c r="C32" s="70">
        <v>3.1666666666666665</v>
      </c>
      <c r="D32" s="70">
        <v>2.6666666666666665</v>
      </c>
    </row>
    <row r="33" spans="1:4" x14ac:dyDescent="0.25">
      <c r="A33" s="64" t="s">
        <v>377</v>
      </c>
      <c r="B33" s="70">
        <v>2.7</v>
      </c>
      <c r="C33" s="70">
        <v>3.3333333333333335</v>
      </c>
      <c r="D33" s="70">
        <v>2.9375</v>
      </c>
    </row>
    <row r="34" spans="1:4" x14ac:dyDescent="0.25">
      <c r="A34" s="64" t="s">
        <v>378</v>
      </c>
      <c r="B34" s="70">
        <v>2.2000000000000002</v>
      </c>
      <c r="C34" s="70">
        <v>3.3333333333333335</v>
      </c>
      <c r="D34" s="70">
        <v>2.625</v>
      </c>
    </row>
    <row r="35" spans="1:4" x14ac:dyDescent="0.25">
      <c r="A35" s="64" t="s">
        <v>379</v>
      </c>
      <c r="B35" s="70">
        <v>1.7</v>
      </c>
      <c r="C35" s="70">
        <v>3</v>
      </c>
      <c r="D35" s="70">
        <v>2.1875</v>
      </c>
    </row>
    <row r="36" spans="1:4" x14ac:dyDescent="0.25">
      <c r="A36" s="64" t="s">
        <v>380</v>
      </c>
      <c r="B36" s="70">
        <v>1.7</v>
      </c>
      <c r="C36" s="70">
        <v>3</v>
      </c>
      <c r="D36" s="70">
        <v>2.1875</v>
      </c>
    </row>
    <row r="46" spans="1:4" x14ac:dyDescent="0.25">
      <c r="A46" s="63" t="s">
        <v>276</v>
      </c>
      <c r="B46" t="s">
        <v>467</v>
      </c>
    </row>
    <row r="47" spans="1:4" x14ac:dyDescent="0.25">
      <c r="A47" s="57" t="s">
        <v>386</v>
      </c>
    </row>
    <row r="48" spans="1:4" x14ac:dyDescent="0.25">
      <c r="B48" s="63" t="s">
        <v>450</v>
      </c>
    </row>
    <row r="49" spans="1:4" x14ac:dyDescent="0.25">
      <c r="A49" s="63" t="s">
        <v>360</v>
      </c>
      <c r="B49" t="s">
        <v>206</v>
      </c>
      <c r="C49" t="s">
        <v>353</v>
      </c>
      <c r="D49" t="s">
        <v>453</v>
      </c>
    </row>
    <row r="50" spans="1:4" x14ac:dyDescent="0.25">
      <c r="A50" s="64" t="s">
        <v>388</v>
      </c>
      <c r="B50" s="70">
        <v>4.2</v>
      </c>
      <c r="C50" s="70">
        <v>4.2</v>
      </c>
      <c r="D50" s="70">
        <v>4.2</v>
      </c>
    </row>
    <row r="51" spans="1:4" x14ac:dyDescent="0.25">
      <c r="A51" s="64" t="s">
        <v>389</v>
      </c>
      <c r="B51" s="70">
        <v>3.2</v>
      </c>
      <c r="C51" s="70">
        <v>3.6666666666666665</v>
      </c>
      <c r="D51" s="70">
        <v>3.375</v>
      </c>
    </row>
    <row r="52" spans="1:4" x14ac:dyDescent="0.25">
      <c r="A52" s="64" t="s">
        <v>390</v>
      </c>
      <c r="B52" s="70">
        <v>4.2</v>
      </c>
      <c r="C52" s="70">
        <v>4.5</v>
      </c>
      <c r="D52" s="70">
        <v>4.3125</v>
      </c>
    </row>
    <row r="53" spans="1:4" x14ac:dyDescent="0.25">
      <c r="A53" s="64" t="s">
        <v>391</v>
      </c>
      <c r="B53" s="70">
        <v>4.2</v>
      </c>
      <c r="C53" s="70">
        <v>4.5</v>
      </c>
      <c r="D53" s="70">
        <v>4.3125</v>
      </c>
    </row>
    <row r="54" spans="1:4" x14ac:dyDescent="0.25">
      <c r="A54" s="64" t="s">
        <v>392</v>
      </c>
      <c r="B54" s="70">
        <v>4</v>
      </c>
      <c r="C54" s="70">
        <v>3.6666666666666665</v>
      </c>
      <c r="D54" s="70">
        <v>3.875</v>
      </c>
    </row>
    <row r="55" spans="1:4" x14ac:dyDescent="0.25">
      <c r="A55" s="64" t="s">
        <v>393</v>
      </c>
      <c r="B55" s="70">
        <v>2.7</v>
      </c>
      <c r="C55" s="70">
        <v>2.5</v>
      </c>
      <c r="D55" s="70">
        <v>2.625</v>
      </c>
    </row>
    <row r="56" spans="1:4" x14ac:dyDescent="0.25">
      <c r="A56" s="64" t="s">
        <v>394</v>
      </c>
      <c r="B56" s="70">
        <v>2.2999999999999998</v>
      </c>
      <c r="C56" s="70">
        <v>3.3333333333333335</v>
      </c>
      <c r="D56" s="70">
        <v>2.6875</v>
      </c>
    </row>
    <row r="65" spans="1:4" x14ac:dyDescent="0.25">
      <c r="A65" s="63" t="s">
        <v>276</v>
      </c>
      <c r="B65" t="s">
        <v>467</v>
      </c>
    </row>
    <row r="66" spans="1:4" x14ac:dyDescent="0.25">
      <c r="A66" s="57" t="s">
        <v>395</v>
      </c>
    </row>
    <row r="67" spans="1:4" x14ac:dyDescent="0.25">
      <c r="B67" s="63" t="s">
        <v>450</v>
      </c>
    </row>
    <row r="68" spans="1:4" x14ac:dyDescent="0.25">
      <c r="A68" s="63" t="s">
        <v>360</v>
      </c>
      <c r="B68" t="s">
        <v>206</v>
      </c>
      <c r="C68" t="s">
        <v>353</v>
      </c>
      <c r="D68" t="s">
        <v>453</v>
      </c>
    </row>
    <row r="69" spans="1:4" x14ac:dyDescent="0.25">
      <c r="A69" s="64" t="s">
        <v>397</v>
      </c>
      <c r="B69" s="70">
        <v>3.8</v>
      </c>
      <c r="C69" s="70">
        <v>4.166666666666667</v>
      </c>
      <c r="D69" s="70">
        <v>3.9375</v>
      </c>
    </row>
    <row r="70" spans="1:4" x14ac:dyDescent="0.25">
      <c r="A70" s="64" t="s">
        <v>398</v>
      </c>
      <c r="B70" s="70">
        <v>3.1</v>
      </c>
      <c r="C70" s="70">
        <v>4</v>
      </c>
      <c r="D70" s="70">
        <v>3.4375</v>
      </c>
    </row>
    <row r="71" spans="1:4" x14ac:dyDescent="0.25">
      <c r="A71" s="64" t="s">
        <v>399</v>
      </c>
      <c r="B71" s="70">
        <v>3.7</v>
      </c>
      <c r="C71" s="70">
        <v>3.6666666666666665</v>
      </c>
      <c r="D71" s="70">
        <v>3.6875</v>
      </c>
    </row>
    <row r="72" spans="1:4" x14ac:dyDescent="0.25">
      <c r="A72" s="64" t="s">
        <v>400</v>
      </c>
      <c r="B72" s="70">
        <v>3.9</v>
      </c>
      <c r="C72" s="70">
        <v>3.8333333333333335</v>
      </c>
      <c r="D72" s="70">
        <v>3.875</v>
      </c>
    </row>
    <row r="73" spans="1:4" x14ac:dyDescent="0.25">
      <c r="A73" s="64" t="s">
        <v>401</v>
      </c>
      <c r="B73" s="70">
        <v>3.1111111111111112</v>
      </c>
      <c r="C73" s="70">
        <v>2.3333333333333335</v>
      </c>
      <c r="D73" s="70">
        <v>2.8</v>
      </c>
    </row>
    <row r="74" spans="1:4" x14ac:dyDescent="0.25">
      <c r="A74" s="64" t="s">
        <v>402</v>
      </c>
      <c r="B74" s="70">
        <v>3.5</v>
      </c>
      <c r="C74" s="70">
        <v>3.1666666666666665</v>
      </c>
      <c r="D74" s="70">
        <v>3.375</v>
      </c>
    </row>
    <row r="75" spans="1:4" x14ac:dyDescent="0.25">
      <c r="A75" s="64" t="s">
        <v>403</v>
      </c>
      <c r="B75" s="70">
        <v>1.9</v>
      </c>
      <c r="C75" s="70">
        <v>2.3333333333333335</v>
      </c>
      <c r="D75" s="70">
        <v>2.0625</v>
      </c>
    </row>
    <row r="76" spans="1:4" x14ac:dyDescent="0.25">
      <c r="A76" s="64" t="s">
        <v>404</v>
      </c>
      <c r="B76" s="70">
        <v>1.9</v>
      </c>
      <c r="C76" s="70">
        <v>2.5</v>
      </c>
      <c r="D76" s="70">
        <v>2.125</v>
      </c>
    </row>
    <row r="85" spans="1:4" x14ac:dyDescent="0.25">
      <c r="A85" s="63" t="s">
        <v>276</v>
      </c>
      <c r="B85" t="s">
        <v>467</v>
      </c>
    </row>
    <row r="86" spans="1:4" x14ac:dyDescent="0.25">
      <c r="A86" s="57" t="s">
        <v>396</v>
      </c>
    </row>
    <row r="87" spans="1:4" x14ac:dyDescent="0.25">
      <c r="B87" s="63" t="s">
        <v>450</v>
      </c>
    </row>
    <row r="88" spans="1:4" x14ac:dyDescent="0.25">
      <c r="A88" s="63" t="s">
        <v>360</v>
      </c>
      <c r="B88" t="s">
        <v>206</v>
      </c>
      <c r="C88" t="s">
        <v>353</v>
      </c>
      <c r="D88" t="s">
        <v>453</v>
      </c>
    </row>
    <row r="89" spans="1:4" x14ac:dyDescent="0.25">
      <c r="A89" s="64" t="s">
        <v>405</v>
      </c>
      <c r="B89" s="70">
        <v>3.9</v>
      </c>
      <c r="C89" s="70">
        <v>3.8333333333333335</v>
      </c>
      <c r="D89" s="70">
        <v>3.875</v>
      </c>
    </row>
    <row r="90" spans="1:4" x14ac:dyDescent="0.25">
      <c r="A90" s="64" t="s">
        <v>406</v>
      </c>
      <c r="B90" s="70">
        <v>3.9</v>
      </c>
      <c r="C90" s="70">
        <v>3.8333333333333335</v>
      </c>
      <c r="D90" s="70">
        <v>3.875</v>
      </c>
    </row>
    <row r="91" spans="1:4" x14ac:dyDescent="0.25">
      <c r="A91" s="64" t="s">
        <v>407</v>
      </c>
      <c r="B91" s="70">
        <v>3.4444444444444446</v>
      </c>
      <c r="C91" s="70">
        <v>3.8333333333333335</v>
      </c>
      <c r="D91" s="70">
        <v>3.6</v>
      </c>
    </row>
    <row r="92" spans="1:4" x14ac:dyDescent="0.25">
      <c r="A92" s="64" t="s">
        <v>408</v>
      </c>
      <c r="B92" s="70">
        <v>3.6</v>
      </c>
      <c r="C92" s="70">
        <v>4.5</v>
      </c>
      <c r="D92" s="70">
        <v>3.9375</v>
      </c>
    </row>
    <row r="93" spans="1:4" x14ac:dyDescent="0.25">
      <c r="A93" s="64" t="s">
        <v>409</v>
      </c>
      <c r="B93" s="70">
        <v>3.8</v>
      </c>
      <c r="C93" s="70">
        <v>4.333333333333333</v>
      </c>
      <c r="D93" s="70">
        <v>4</v>
      </c>
    </row>
    <row r="94" spans="1:4" x14ac:dyDescent="0.25">
      <c r="A94" s="64" t="s">
        <v>410</v>
      </c>
      <c r="B94" s="70">
        <v>3.3</v>
      </c>
      <c r="C94" s="70">
        <v>3.8333333333333335</v>
      </c>
      <c r="D94" s="70">
        <v>3.5</v>
      </c>
    </row>
    <row r="95" spans="1:4" x14ac:dyDescent="0.25">
      <c r="A95" s="64" t="s">
        <v>411</v>
      </c>
      <c r="B95" s="70">
        <v>4.1111111111111107</v>
      </c>
      <c r="C95" s="70">
        <v>3.6666666666666665</v>
      </c>
      <c r="D95" s="70">
        <v>3.9333333333333331</v>
      </c>
    </row>
    <row r="96" spans="1:4" x14ac:dyDescent="0.25">
      <c r="A96" s="64" t="s">
        <v>412</v>
      </c>
      <c r="B96" s="70">
        <v>4.1111111111111107</v>
      </c>
      <c r="C96" s="70">
        <v>3.8333333333333335</v>
      </c>
      <c r="D96" s="70">
        <v>4</v>
      </c>
    </row>
  </sheetData>
  <printOptions gridLines="1"/>
  <pageMargins left="0.51181102362204722" right="0.51181102362204722" top="0.55118110236220474" bottom="0.55118110236220474" header="0.31496062992125984" footer="0.31496062992125984"/>
  <pageSetup paperSize="9" scale="66" fitToHeight="0" orientation="landscape" r:id="rId6"/>
  <headerFooter>
    <oddFooter>&amp;L&amp;Z&amp;F-&amp;A&amp;R&amp;D - &amp;T; Seite &amp;P</oddFooter>
  </headerFooter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22.42578125" customWidth="1"/>
    <col min="2" max="2" width="17.140625" customWidth="1"/>
    <col min="3" max="5" width="23" customWidth="1"/>
    <col min="6" max="6" width="4.5703125" customWidth="1"/>
    <col min="7" max="7" width="15.5703125" customWidth="1"/>
    <col min="8" max="8" width="6.28515625" customWidth="1"/>
    <col min="9" max="9" width="3.85546875" customWidth="1"/>
    <col min="10" max="12" width="23.7109375" customWidth="1"/>
    <col min="13" max="13" width="28.42578125" customWidth="1"/>
    <col min="14" max="15" width="29.42578125" customWidth="1"/>
    <col min="16" max="16" width="24.140625" customWidth="1"/>
    <col min="17" max="19" width="24.140625" bestFit="1" customWidth="1"/>
    <col min="20" max="22" width="24.140625" customWidth="1"/>
    <col min="23" max="25" width="24.140625" bestFit="1" customWidth="1"/>
    <col min="26" max="26" width="32.28515625" bestFit="1" customWidth="1"/>
    <col min="27" max="27" width="29.42578125" bestFit="1" customWidth="1"/>
    <col min="28" max="28" width="31.5703125" bestFit="1" customWidth="1"/>
    <col min="29" max="29" width="30" bestFit="1" customWidth="1"/>
  </cols>
  <sheetData>
    <row r="1" spans="1:6" ht="18.75" x14ac:dyDescent="0.3">
      <c r="A1" s="68" t="s">
        <v>351</v>
      </c>
    </row>
    <row r="2" spans="1:6" ht="8.25" customHeight="1" x14ac:dyDescent="0.25"/>
    <row r="3" spans="1:6" x14ac:dyDescent="0.25">
      <c r="A3" s="58" t="s">
        <v>356</v>
      </c>
      <c r="B3" s="58" t="s">
        <v>450</v>
      </c>
      <c r="C3" s="59"/>
      <c r="D3" s="59"/>
    </row>
    <row r="4" spans="1:6" x14ac:dyDescent="0.25">
      <c r="A4" s="58" t="s">
        <v>451</v>
      </c>
      <c r="B4" s="59" t="s">
        <v>206</v>
      </c>
      <c r="C4" s="59" t="s">
        <v>353</v>
      </c>
      <c r="D4" s="59" t="s">
        <v>355</v>
      </c>
    </row>
    <row r="5" spans="1:6" x14ac:dyDescent="0.25">
      <c r="A5" s="60" t="s">
        <v>88</v>
      </c>
      <c r="B5" s="61"/>
      <c r="C5" s="61">
        <v>4</v>
      </c>
      <c r="D5" s="61">
        <v>4</v>
      </c>
    </row>
    <row r="6" spans="1:6" x14ac:dyDescent="0.25">
      <c r="A6" s="60" t="s">
        <v>91</v>
      </c>
      <c r="B6" s="61">
        <v>3</v>
      </c>
      <c r="C6" s="61">
        <v>7</v>
      </c>
      <c r="D6" s="61">
        <v>10</v>
      </c>
    </row>
    <row r="7" spans="1:6" x14ac:dyDescent="0.25">
      <c r="A7" s="60" t="s">
        <v>110</v>
      </c>
      <c r="B7" s="61">
        <v>4</v>
      </c>
      <c r="C7" s="61">
        <v>6</v>
      </c>
      <c r="D7" s="61">
        <v>10</v>
      </c>
    </row>
    <row r="8" spans="1:6" x14ac:dyDescent="0.25">
      <c r="A8" s="60" t="s">
        <v>467</v>
      </c>
      <c r="B8" s="61">
        <v>10</v>
      </c>
      <c r="C8" s="61">
        <v>6</v>
      </c>
      <c r="D8" s="61">
        <v>16</v>
      </c>
    </row>
    <row r="9" spans="1:6" x14ac:dyDescent="0.25">
      <c r="A9" s="60" t="s">
        <v>515</v>
      </c>
      <c r="B9" s="61">
        <v>5</v>
      </c>
      <c r="C9" s="61">
        <v>5</v>
      </c>
      <c r="D9" s="61">
        <v>10</v>
      </c>
    </row>
    <row r="10" spans="1:6" x14ac:dyDescent="0.25">
      <c r="A10" s="60" t="s">
        <v>355</v>
      </c>
      <c r="B10" s="61">
        <v>22</v>
      </c>
      <c r="C10" s="61">
        <v>28</v>
      </c>
      <c r="D10" s="61">
        <v>50</v>
      </c>
    </row>
    <row r="14" spans="1:6" x14ac:dyDescent="0.25">
      <c r="A14" s="58" t="s">
        <v>356</v>
      </c>
      <c r="B14" s="58" t="s">
        <v>450</v>
      </c>
      <c r="C14" s="59"/>
      <c r="D14" s="59"/>
      <c r="E14" s="59"/>
      <c r="F14" s="59"/>
    </row>
    <row r="15" spans="1:6" x14ac:dyDescent="0.25">
      <c r="A15" s="58" t="s">
        <v>451</v>
      </c>
      <c r="B15" s="59" t="s">
        <v>455</v>
      </c>
      <c r="C15" s="59" t="s">
        <v>471</v>
      </c>
      <c r="D15" s="59" t="s">
        <v>472</v>
      </c>
      <c r="E15" s="59" t="s">
        <v>354</v>
      </c>
      <c r="F15" s="59" t="s">
        <v>355</v>
      </c>
    </row>
    <row r="16" spans="1:6" x14ac:dyDescent="0.25">
      <c r="A16" s="60" t="s">
        <v>206</v>
      </c>
      <c r="B16" s="61">
        <v>10</v>
      </c>
      <c r="C16" s="61">
        <v>6</v>
      </c>
      <c r="D16" s="61">
        <v>1</v>
      </c>
      <c r="E16" s="61">
        <v>4</v>
      </c>
      <c r="F16" s="61">
        <v>21</v>
      </c>
    </row>
    <row r="17" spans="1:6" x14ac:dyDescent="0.25">
      <c r="A17" s="60" t="s">
        <v>353</v>
      </c>
      <c r="B17" s="61">
        <v>2</v>
      </c>
      <c r="C17" s="61">
        <v>12</v>
      </c>
      <c r="D17" s="61">
        <v>8</v>
      </c>
      <c r="E17" s="61">
        <v>5</v>
      </c>
      <c r="F17" s="61">
        <v>27</v>
      </c>
    </row>
    <row r="18" spans="1:6" x14ac:dyDescent="0.25">
      <c r="A18" s="60" t="s">
        <v>355</v>
      </c>
      <c r="B18" s="61">
        <v>12</v>
      </c>
      <c r="C18" s="61">
        <v>18</v>
      </c>
      <c r="D18" s="61">
        <v>9</v>
      </c>
      <c r="E18" s="61">
        <v>9</v>
      </c>
      <c r="F18" s="61">
        <v>48</v>
      </c>
    </row>
    <row r="20" spans="1:6" x14ac:dyDescent="0.25">
      <c r="B20" s="63" t="s">
        <v>276</v>
      </c>
      <c r="C20" t="s">
        <v>515</v>
      </c>
    </row>
    <row r="21" spans="1:6" x14ac:dyDescent="0.25">
      <c r="A21" s="57" t="s">
        <v>484</v>
      </c>
    </row>
    <row r="22" spans="1:6" x14ac:dyDescent="0.25">
      <c r="C22" s="63" t="s">
        <v>450</v>
      </c>
    </row>
    <row r="23" spans="1:6" x14ac:dyDescent="0.25">
      <c r="B23" s="63" t="s">
        <v>490</v>
      </c>
      <c r="C23" t="s">
        <v>455</v>
      </c>
      <c r="D23" t="s">
        <v>471</v>
      </c>
      <c r="E23" t="s">
        <v>453</v>
      </c>
    </row>
    <row r="24" spans="1:6" x14ac:dyDescent="0.25">
      <c r="A24" t="s">
        <v>485</v>
      </c>
      <c r="B24" s="64" t="s">
        <v>473</v>
      </c>
      <c r="C24" s="96">
        <v>10.666666666666666</v>
      </c>
      <c r="D24" s="96">
        <v>4.4285714285714288</v>
      </c>
      <c r="E24" s="97">
        <v>6.3</v>
      </c>
    </row>
    <row r="25" spans="1:6" x14ac:dyDescent="0.25">
      <c r="A25" t="s">
        <v>486</v>
      </c>
      <c r="B25" s="64" t="s">
        <v>474</v>
      </c>
      <c r="C25" s="96">
        <v>1.6666666666666667</v>
      </c>
      <c r="D25" s="96">
        <v>0.8571428571428571</v>
      </c>
      <c r="E25" s="97">
        <v>1.1000000000000001</v>
      </c>
    </row>
    <row r="26" spans="1:6" x14ac:dyDescent="0.25">
      <c r="A26" t="s">
        <v>487</v>
      </c>
      <c r="B26" s="64" t="s">
        <v>475</v>
      </c>
      <c r="C26" s="96">
        <v>1</v>
      </c>
      <c r="D26" s="96">
        <v>0</v>
      </c>
      <c r="E26" s="97">
        <v>0.3</v>
      </c>
    </row>
    <row r="27" spans="1:6" x14ac:dyDescent="0.25">
      <c r="A27" t="s">
        <v>488</v>
      </c>
      <c r="B27" s="64" t="s">
        <v>476</v>
      </c>
      <c r="C27" s="96">
        <v>1</v>
      </c>
      <c r="D27" s="96">
        <v>2.7142857142857144</v>
      </c>
      <c r="E27" s="97">
        <v>2.2000000000000002</v>
      </c>
    </row>
    <row r="28" spans="1:6" x14ac:dyDescent="0.25">
      <c r="A28" t="s">
        <v>481</v>
      </c>
      <c r="B28" s="64" t="s">
        <v>477</v>
      </c>
      <c r="C28" s="96">
        <v>3.6666666666666665</v>
      </c>
      <c r="D28" s="96">
        <v>1.5714285714285714</v>
      </c>
      <c r="E28" s="97">
        <v>2.2000000000000002</v>
      </c>
    </row>
    <row r="29" spans="1:6" x14ac:dyDescent="0.25">
      <c r="A29" t="s">
        <v>482</v>
      </c>
      <c r="B29" s="64" t="s">
        <v>478</v>
      </c>
      <c r="C29" s="96">
        <v>12.333333333333334</v>
      </c>
      <c r="D29" s="96">
        <v>1.8571428571428572</v>
      </c>
      <c r="E29" s="97">
        <v>5</v>
      </c>
    </row>
    <row r="30" spans="1:6" x14ac:dyDescent="0.25">
      <c r="A30" t="s">
        <v>483</v>
      </c>
      <c r="B30" s="64" t="s">
        <v>479</v>
      </c>
      <c r="C30" s="96">
        <v>52.333333333333336</v>
      </c>
      <c r="D30" s="96">
        <v>16.714285714285715</v>
      </c>
      <c r="E30" s="97">
        <v>27.4</v>
      </c>
    </row>
    <row r="31" spans="1:6" x14ac:dyDescent="0.25">
      <c r="A31" t="s">
        <v>489</v>
      </c>
      <c r="B31" s="64" t="s">
        <v>480</v>
      </c>
      <c r="C31" s="96">
        <v>49.333333333333336</v>
      </c>
      <c r="D31" s="96">
        <v>17.714285714285715</v>
      </c>
      <c r="E31" s="97">
        <v>27.2</v>
      </c>
    </row>
  </sheetData>
  <conditionalFormatting pivot="1" sqref="C24:E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{5338A1BE-B5AA-4F82-A23E-1810026BE6A5}</x14:id>
        </ext>
      </extLst>
    </cfRule>
  </conditionalFormatting>
  <pageMargins left="0.70866141732283472" right="0.70866141732283472" top="0.78740157480314965" bottom="0.78740157480314965" header="0.31496062992125984" footer="0.31496062992125984"/>
  <pageSetup paperSize="9" scale="86" orientation="portrait" r:id="rId4"/>
  <headerFooter>
    <oddFooter>&amp;L&amp;Z&amp;F-&amp;A&amp;R&amp;D - &amp;T; Seite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338A1BE-B5AA-4F82-A23E-1810026BE6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C24:E31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raw_data</vt:lpstr>
      <vt:lpstr>Overview (2012)</vt:lpstr>
      <vt:lpstr>Data</vt:lpstr>
      <vt:lpstr>Pivot</vt:lpstr>
      <vt:lpstr>Diagrams</vt:lpstr>
      <vt:lpstr>Diagrams (Pgm)</vt:lpstr>
      <vt:lpstr>Pivot (Leisure)</vt:lpstr>
      <vt:lpstr>Datenbank</vt:lpstr>
      <vt:lpstr>Data!Drucktitel</vt:lpstr>
      <vt:lpstr>'Overview (2012)'!Drucktitel</vt:lpstr>
      <vt:lpstr>raw_data!Drucktitel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</dc:creator>
  <cp:lastModifiedBy>Peter Schmidt</cp:lastModifiedBy>
  <cp:lastPrinted>2012-05-04T08:01:05Z</cp:lastPrinted>
  <dcterms:created xsi:type="dcterms:W3CDTF">2012-03-15T22:09:26Z</dcterms:created>
  <dcterms:modified xsi:type="dcterms:W3CDTF">2013-03-21T08:49:24Z</dcterms:modified>
</cp:coreProperties>
</file>