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9705" activeTab="1"/>
  </bookViews>
  <sheets>
    <sheet name="raw Data" sheetId="1" r:id="rId1"/>
    <sheet name="Data (only complete rows)" sheetId="2" r:id="rId2"/>
  </sheets>
  <definedNames>
    <definedName name="_xlnm._FilterDatabase" localSheetId="1" hidden="1">'Data (only complete rows)'!$A$5:$Q$79</definedName>
    <definedName name="_xlnm._FilterDatabase" localSheetId="0" hidden="1">'raw Data'!$A$4:$R$91</definedName>
    <definedName name="DATABASE" localSheetId="1">'Data (only complete rows)'!$A$5:$Q$79</definedName>
    <definedName name="DATABASE">'raw Data'!$A$4:$R$91</definedName>
  </definedNames>
  <calcPr fullCalcOnLoad="1"/>
</workbook>
</file>

<file path=xl/sharedStrings.xml><?xml version="1.0" encoding="utf-8"?>
<sst xmlns="http://schemas.openxmlformats.org/spreadsheetml/2006/main" count="575" uniqueCount="53">
  <si>
    <t>Hedonic Regression for cars</t>
  </si>
  <si>
    <t>Mean</t>
  </si>
  <si>
    <t>Bids</t>
  </si>
  <si>
    <t>brand</t>
  </si>
  <si>
    <t>type</t>
  </si>
  <si>
    <t>polo</t>
  </si>
  <si>
    <t>kilometers</t>
  </si>
  <si>
    <t>VW</t>
  </si>
  <si>
    <t>otto/diesel</t>
  </si>
  <si>
    <t>ccm</t>
  </si>
  <si>
    <t>kw</t>
  </si>
  <si>
    <t>age</t>
  </si>
  <si>
    <t>Air Cond</t>
  </si>
  <si>
    <t>sunroof</t>
  </si>
  <si>
    <t>electri windows</t>
  </si>
  <si>
    <t>automatic</t>
  </si>
  <si>
    <t>We analyse cars like VW Polo, Opel Corsa, Skoda Fabia, Ford Fiesta</t>
  </si>
  <si>
    <t>1.2 litre</t>
  </si>
  <si>
    <t>Opel</t>
  </si>
  <si>
    <t>Corsa</t>
  </si>
  <si>
    <t>Skoda</t>
  </si>
  <si>
    <t>Fabia</t>
  </si>
  <si>
    <t>1.4 litre</t>
  </si>
  <si>
    <t>Ford</t>
  </si>
  <si>
    <t>Fiesta</t>
  </si>
  <si>
    <t>Price E</t>
  </si>
  <si>
    <t>1,2 litre</t>
  </si>
  <si>
    <t>Polo</t>
  </si>
  <si>
    <t>1.7 litre</t>
  </si>
  <si>
    <t>1.9 litre</t>
  </si>
  <si>
    <t xml:space="preserve"> </t>
  </si>
  <si>
    <t>otto</t>
  </si>
  <si>
    <t>ot</t>
  </si>
  <si>
    <t>diesel</t>
  </si>
  <si>
    <t xml:space="preserve">otto  </t>
  </si>
  <si>
    <t>A</t>
  </si>
  <si>
    <t>B</t>
  </si>
  <si>
    <t>Team_date</t>
  </si>
  <si>
    <t xml:space="preserve">n= </t>
  </si>
  <si>
    <t xml:space="preserve">sum: </t>
  </si>
  <si>
    <t>Mean:</t>
  </si>
  <si>
    <t>Y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</si>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</sst>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mmm\ yyyy"/>
    <numFmt numFmtId="169" formatCode="0.0000"/>
    <numFmt numFmtId="170" formatCode="0.000"/>
    <numFmt numFmtId="171" formatCode="0.0000000"/>
    <numFmt numFmtId="172" formatCode="0.000000"/>
    <numFmt numFmtId="173" formatCode="0.00000"/>
  </numFmts>
  <fonts count="59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0"/>
    </font>
    <font>
      <b/>
      <i/>
      <sz val="12"/>
      <color indexed="12"/>
      <name val="Arial"/>
      <family val="2"/>
    </font>
    <font>
      <u val="single"/>
      <sz val="10"/>
      <color indexed="36"/>
      <name val="Arial"/>
      <family val="0"/>
    </font>
    <font>
      <i/>
      <sz val="6"/>
      <color indexed="12"/>
      <name val="Arial"/>
      <family val="2"/>
    </font>
    <font>
      <i/>
      <sz val="8"/>
      <color indexed="12"/>
      <name val="Arial"/>
      <family val="2"/>
    </font>
    <font>
      <b/>
      <sz val="9"/>
      <name val="Arial"/>
      <family val="0"/>
    </font>
    <font>
      <sz val="10"/>
      <color indexed="63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0"/>
    </font>
    <font>
      <sz val="8"/>
      <color indexed="8"/>
      <name val="Arial"/>
      <family val="0"/>
    </font>
    <font>
      <b/>
      <sz val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10" fillId="0" borderId="0" xfId="0" applyFont="1" applyAlignment="1">
      <alignment/>
    </xf>
    <xf numFmtId="44" fontId="0" fillId="0" borderId="0" xfId="44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" fontId="0" fillId="0" borderId="0" xfId="44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44" fontId="13" fillId="0" borderId="0" xfId="0" applyNumberFormat="1" applyFont="1" applyAlignment="1">
      <alignment/>
    </xf>
    <xf numFmtId="9" fontId="13" fillId="0" borderId="0" xfId="59" applyFont="1" applyAlignment="1">
      <alignment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14" fontId="12" fillId="0" borderId="0" xfId="0" applyNumberFormat="1" applyFont="1" applyBorder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7" sqref="A37"/>
    </sheetView>
  </sheetViews>
  <sheetFormatPr defaultColWidth="9.140625" defaultRowHeight="12.75"/>
  <cols>
    <col min="1" max="1" width="7.00390625" style="0" customWidth="1"/>
    <col min="2" max="2" width="11.7109375" style="4" customWidth="1"/>
    <col min="3" max="3" width="12.7109375" style="4" bestFit="1" customWidth="1"/>
    <col min="4" max="4" width="8.140625" style="4" customWidth="1"/>
    <col min="5" max="5" width="9.57421875" style="4" customWidth="1"/>
    <col min="6" max="6" width="8.140625" style="4" customWidth="1"/>
    <col min="7" max="7" width="8.140625" style="4" bestFit="1" customWidth="1"/>
    <col min="8" max="8" width="9.28125" style="4" bestFit="1" customWidth="1"/>
    <col min="9" max="9" width="9.421875" style="4" bestFit="1" customWidth="1"/>
    <col min="10" max="10" width="11.28125" style="4" bestFit="1" customWidth="1"/>
    <col min="11" max="12" width="9.140625" style="4" customWidth="1"/>
    <col min="13" max="13" width="16.57421875" style="4" bestFit="1" customWidth="1"/>
    <col min="14" max="14" width="13.140625" style="4" customWidth="1"/>
    <col min="15" max="15" width="5.140625" style="4" customWidth="1"/>
    <col min="16" max="16" width="8.00390625" style="4" bestFit="1" customWidth="1"/>
    <col min="17" max="17" width="10.00390625" style="4" customWidth="1"/>
    <col min="18" max="18" width="6.00390625" style="4" customWidth="1"/>
    <col min="19" max="19" width="9.140625" style="4" customWidth="1"/>
    <col min="20" max="16384" width="11.421875" style="0" customWidth="1"/>
  </cols>
  <sheetData>
    <row r="1" spans="1:12" ht="26.25">
      <c r="A1" s="33" t="s">
        <v>0</v>
      </c>
      <c r="I1" s="5" t="s">
        <v>38</v>
      </c>
      <c r="J1" s="6">
        <f>SUBTOTAL(2,B5:B91)</f>
        <v>87</v>
      </c>
      <c r="L1" s="7" t="s">
        <v>16</v>
      </c>
    </row>
    <row r="2" spans="1:14" ht="12.75">
      <c r="A2" t="s">
        <v>39</v>
      </c>
      <c r="G2" s="4">
        <f aca="true" t="shared" si="0" ref="G2:N2">SUBTOTAL(9,G5:G91)</f>
        <v>24</v>
      </c>
      <c r="H2" s="4">
        <f t="shared" si="0"/>
        <v>17</v>
      </c>
      <c r="I2" s="4">
        <f t="shared" si="0"/>
        <v>26</v>
      </c>
      <c r="J2" s="4">
        <f t="shared" si="0"/>
        <v>20</v>
      </c>
      <c r="K2" s="4">
        <f t="shared" si="0"/>
        <v>69</v>
      </c>
      <c r="L2" s="4">
        <f t="shared" si="0"/>
        <v>11</v>
      </c>
      <c r="M2" s="4">
        <f t="shared" si="0"/>
        <v>67</v>
      </c>
      <c r="N2" s="4">
        <f t="shared" si="0"/>
        <v>26</v>
      </c>
    </row>
    <row r="3" spans="1:18" s="2" customFormat="1" ht="17.25" customHeight="1">
      <c r="A3" s="26" t="s">
        <v>40</v>
      </c>
      <c r="B3" s="27">
        <f aca="true" t="shared" si="1" ref="B3:O3">SUBTOTAL(1,B5:B91)</f>
        <v>7085.33</v>
      </c>
      <c r="C3" s="26">
        <f t="shared" si="1"/>
        <v>86574.2924137931</v>
      </c>
      <c r="D3" s="26">
        <f t="shared" si="1"/>
        <v>1359.0133333333333</v>
      </c>
      <c r="E3" s="26">
        <f t="shared" si="1"/>
        <v>55.116279069767444</v>
      </c>
      <c r="F3" s="26">
        <f t="shared" si="1"/>
        <v>4.941860465116279</v>
      </c>
      <c r="G3" s="28">
        <f t="shared" si="1"/>
        <v>0.27586206896551724</v>
      </c>
      <c r="H3" s="28">
        <f t="shared" si="1"/>
        <v>0.19540229885057472</v>
      </c>
      <c r="I3" s="28">
        <f t="shared" si="1"/>
        <v>0.2988505747126437</v>
      </c>
      <c r="J3" s="28">
        <f t="shared" si="1"/>
        <v>0.22988505747126436</v>
      </c>
      <c r="K3" s="28">
        <f t="shared" si="1"/>
        <v>0.7931034482758621</v>
      </c>
      <c r="L3" s="28">
        <f t="shared" si="1"/>
        <v>0.12643678160919541</v>
      </c>
      <c r="M3" s="28">
        <f t="shared" si="1"/>
        <v>0.7701149425287356</v>
      </c>
      <c r="N3" s="28">
        <f t="shared" si="1"/>
        <v>0.2988505747126437</v>
      </c>
      <c r="O3" s="26">
        <f t="shared" si="1"/>
        <v>4133.038461538462</v>
      </c>
      <c r="P3" s="26"/>
      <c r="Q3" s="26"/>
      <c r="R3" s="26"/>
    </row>
    <row r="4" spans="1:19" s="1" customFormat="1" ht="14.25" customHeight="1">
      <c r="A4" s="11" t="s">
        <v>37</v>
      </c>
      <c r="B4" s="12" t="s">
        <v>25</v>
      </c>
      <c r="C4" s="12" t="s">
        <v>6</v>
      </c>
      <c r="D4" s="14" t="s">
        <v>9</v>
      </c>
      <c r="E4" s="14" t="s">
        <v>10</v>
      </c>
      <c r="F4" s="14" t="s">
        <v>11</v>
      </c>
      <c r="G4" s="12" t="s">
        <v>7</v>
      </c>
      <c r="H4" s="12" t="s">
        <v>18</v>
      </c>
      <c r="I4" s="12" t="s">
        <v>23</v>
      </c>
      <c r="J4" s="12" t="s">
        <v>20</v>
      </c>
      <c r="K4" s="14" t="s">
        <v>12</v>
      </c>
      <c r="L4" s="14" t="s">
        <v>13</v>
      </c>
      <c r="M4" s="14" t="s">
        <v>14</v>
      </c>
      <c r="N4" s="14" t="s">
        <v>15</v>
      </c>
      <c r="O4" s="13" t="s">
        <v>2</v>
      </c>
      <c r="P4" s="12" t="s">
        <v>3</v>
      </c>
      <c r="Q4" s="12" t="s">
        <v>4</v>
      </c>
      <c r="R4" s="29" t="s">
        <v>8</v>
      </c>
      <c r="S4" s="3"/>
    </row>
    <row r="5" spans="1:18" ht="12.75">
      <c r="A5" s="15" t="s">
        <v>35</v>
      </c>
      <c r="B5" s="16">
        <v>12644.49</v>
      </c>
      <c r="C5" s="17">
        <v>11914</v>
      </c>
      <c r="D5" s="18">
        <v>1198</v>
      </c>
      <c r="E5" s="17">
        <v>56</v>
      </c>
      <c r="F5" s="17">
        <v>1</v>
      </c>
      <c r="G5" s="17">
        <f aca="true" t="shared" si="2" ref="G5:J24">IF($P5=G$4,1,0)</f>
        <v>1</v>
      </c>
      <c r="H5" s="17">
        <f t="shared" si="2"/>
        <v>0</v>
      </c>
      <c r="I5" s="17">
        <f t="shared" si="2"/>
        <v>0</v>
      </c>
      <c r="J5" s="17">
        <f t="shared" si="2"/>
        <v>0</v>
      </c>
      <c r="K5" s="17">
        <v>1</v>
      </c>
      <c r="L5" s="17">
        <v>0</v>
      </c>
      <c r="M5" s="17">
        <v>1</v>
      </c>
      <c r="N5" s="17">
        <v>0</v>
      </c>
      <c r="O5" s="24">
        <v>10000</v>
      </c>
      <c r="P5" s="17" t="s">
        <v>7</v>
      </c>
      <c r="Q5" s="17" t="s">
        <v>5</v>
      </c>
      <c r="R5" s="30" t="s">
        <v>17</v>
      </c>
    </row>
    <row r="6" spans="1:18" ht="12.75">
      <c r="A6" s="15" t="s">
        <v>35</v>
      </c>
      <c r="B6" s="16">
        <v>1290</v>
      </c>
      <c r="C6" s="17">
        <v>192800</v>
      </c>
      <c r="D6" s="20">
        <v>1199</v>
      </c>
      <c r="E6" s="18">
        <v>48</v>
      </c>
      <c r="F6" s="19">
        <v>10</v>
      </c>
      <c r="G6" s="17">
        <f t="shared" si="2"/>
        <v>0</v>
      </c>
      <c r="H6" s="17">
        <f t="shared" si="2"/>
        <v>1</v>
      </c>
      <c r="I6" s="17">
        <f t="shared" si="2"/>
        <v>0</v>
      </c>
      <c r="J6" s="17">
        <f t="shared" si="2"/>
        <v>0</v>
      </c>
      <c r="K6" s="17">
        <v>1</v>
      </c>
      <c r="L6" s="17">
        <v>1</v>
      </c>
      <c r="M6" s="17">
        <v>1</v>
      </c>
      <c r="N6" s="17">
        <v>0</v>
      </c>
      <c r="O6" s="24">
        <v>700</v>
      </c>
      <c r="P6" s="17" t="s">
        <v>18</v>
      </c>
      <c r="Q6" s="17" t="s">
        <v>19</v>
      </c>
      <c r="R6" s="31" t="s">
        <v>26</v>
      </c>
    </row>
    <row r="7" spans="1:18" ht="12.75">
      <c r="A7" s="15" t="s">
        <v>35</v>
      </c>
      <c r="B7" s="16">
        <v>10833.21</v>
      </c>
      <c r="C7" s="17">
        <v>21910.49</v>
      </c>
      <c r="D7" s="18">
        <v>1422</v>
      </c>
      <c r="E7" s="17">
        <v>77</v>
      </c>
      <c r="F7" s="19">
        <v>2</v>
      </c>
      <c r="G7" s="17">
        <f t="shared" si="2"/>
        <v>0</v>
      </c>
      <c r="H7" s="17">
        <f t="shared" si="2"/>
        <v>0</v>
      </c>
      <c r="I7" s="17">
        <f t="shared" si="2"/>
        <v>0</v>
      </c>
      <c r="J7" s="17">
        <f t="shared" si="2"/>
        <v>1</v>
      </c>
      <c r="K7" s="17">
        <v>1</v>
      </c>
      <c r="L7" s="17">
        <v>0</v>
      </c>
      <c r="M7" s="17">
        <v>1</v>
      </c>
      <c r="N7" s="17">
        <v>0</v>
      </c>
      <c r="O7" s="24">
        <v>9000</v>
      </c>
      <c r="P7" s="17" t="s">
        <v>20</v>
      </c>
      <c r="Q7" s="17" t="s">
        <v>21</v>
      </c>
      <c r="R7" s="32" t="s">
        <v>22</v>
      </c>
    </row>
    <row r="8" spans="1:18" ht="12.75">
      <c r="A8" s="15" t="s">
        <v>35</v>
      </c>
      <c r="B8" s="16">
        <v>3950</v>
      </c>
      <c r="C8" s="17">
        <v>136700</v>
      </c>
      <c r="D8" s="18">
        <v>1400</v>
      </c>
      <c r="E8" s="18">
        <v>51</v>
      </c>
      <c r="F8" s="17">
        <v>7</v>
      </c>
      <c r="G8" s="17">
        <f t="shared" si="2"/>
        <v>0</v>
      </c>
      <c r="H8" s="17">
        <f t="shared" si="2"/>
        <v>0</v>
      </c>
      <c r="I8" s="17">
        <f t="shared" si="2"/>
        <v>1</v>
      </c>
      <c r="J8" s="17">
        <f t="shared" si="2"/>
        <v>0</v>
      </c>
      <c r="K8" s="17">
        <v>1</v>
      </c>
      <c r="L8" s="17">
        <v>0</v>
      </c>
      <c r="M8" s="17">
        <v>0</v>
      </c>
      <c r="N8" s="17">
        <v>0</v>
      </c>
      <c r="O8" s="24">
        <v>3600</v>
      </c>
      <c r="P8" s="17" t="s">
        <v>23</v>
      </c>
      <c r="Q8" s="17" t="s">
        <v>24</v>
      </c>
      <c r="R8" s="30" t="s">
        <v>28</v>
      </c>
    </row>
    <row r="9" spans="1:18" ht="12.75">
      <c r="A9" s="15" t="s">
        <v>35</v>
      </c>
      <c r="B9" s="16">
        <v>2250</v>
      </c>
      <c r="C9" s="9">
        <v>267209</v>
      </c>
      <c r="D9" s="10">
        <v>2324</v>
      </c>
      <c r="E9" s="17">
        <v>110</v>
      </c>
      <c r="F9" s="17">
        <v>10</v>
      </c>
      <c r="G9" s="17">
        <f t="shared" si="2"/>
        <v>1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9">
        <v>0</v>
      </c>
      <c r="L9" s="9">
        <v>0</v>
      </c>
      <c r="M9" s="9">
        <v>0</v>
      </c>
      <c r="N9" s="9">
        <v>0</v>
      </c>
      <c r="O9" s="25">
        <v>2100</v>
      </c>
      <c r="P9" s="17" t="s">
        <v>7</v>
      </c>
      <c r="Q9" s="9" t="s">
        <v>5</v>
      </c>
      <c r="R9" s="30" t="s">
        <v>28</v>
      </c>
    </row>
    <row r="10" spans="1:18" ht="12.75">
      <c r="A10" s="15" t="s">
        <v>35</v>
      </c>
      <c r="B10" s="16">
        <v>4133</v>
      </c>
      <c r="C10" s="9">
        <v>230000</v>
      </c>
      <c r="D10" s="10">
        <v>2500</v>
      </c>
      <c r="E10" s="10">
        <v>125</v>
      </c>
      <c r="F10" s="9">
        <v>9</v>
      </c>
      <c r="G10" s="17">
        <f t="shared" si="2"/>
        <v>0</v>
      </c>
      <c r="H10" s="17">
        <f t="shared" si="2"/>
        <v>0</v>
      </c>
      <c r="I10" s="17">
        <f t="shared" si="2"/>
        <v>1</v>
      </c>
      <c r="J10" s="17">
        <f t="shared" si="2"/>
        <v>0</v>
      </c>
      <c r="K10" s="9">
        <v>1</v>
      </c>
      <c r="L10" s="9">
        <v>0</v>
      </c>
      <c r="M10" s="9">
        <v>1</v>
      </c>
      <c r="N10" s="9">
        <v>1</v>
      </c>
      <c r="O10" s="25">
        <v>4000</v>
      </c>
      <c r="P10" s="9" t="s">
        <v>23</v>
      </c>
      <c r="Q10" s="9" t="s">
        <v>24</v>
      </c>
      <c r="R10" s="30" t="s">
        <v>29</v>
      </c>
    </row>
    <row r="11" spans="1:18" ht="15" customHeight="1">
      <c r="A11" s="15" t="s">
        <v>35</v>
      </c>
      <c r="B11" s="16">
        <v>10990</v>
      </c>
      <c r="C11" s="17">
        <v>5000</v>
      </c>
      <c r="D11" s="10">
        <v>1300</v>
      </c>
      <c r="E11" s="9">
        <v>51</v>
      </c>
      <c r="F11" s="9">
        <v>1</v>
      </c>
      <c r="G11" s="17">
        <f t="shared" si="2"/>
        <v>0</v>
      </c>
      <c r="H11" s="17">
        <f t="shared" si="2"/>
        <v>1</v>
      </c>
      <c r="I11" s="17">
        <f t="shared" si="2"/>
        <v>0</v>
      </c>
      <c r="J11" s="17">
        <f t="shared" si="2"/>
        <v>0</v>
      </c>
      <c r="K11" s="9">
        <v>1</v>
      </c>
      <c r="L11" s="9">
        <v>0</v>
      </c>
      <c r="M11" s="9">
        <v>1</v>
      </c>
      <c r="N11" s="9">
        <v>0</v>
      </c>
      <c r="O11" s="25">
        <v>10500</v>
      </c>
      <c r="P11" s="9" t="s">
        <v>18</v>
      </c>
      <c r="Q11" s="9" t="s">
        <v>19</v>
      </c>
      <c r="R11" s="30" t="s">
        <v>17</v>
      </c>
    </row>
    <row r="12" spans="1:18" ht="12.75">
      <c r="A12" s="15" t="s">
        <v>35</v>
      </c>
      <c r="B12" s="16">
        <v>7359.21</v>
      </c>
      <c r="C12" s="17">
        <v>58787.5</v>
      </c>
      <c r="D12" s="10">
        <v>1400</v>
      </c>
      <c r="E12" s="10">
        <v>60</v>
      </c>
      <c r="F12" s="9">
        <v>4</v>
      </c>
      <c r="G12" s="17">
        <f t="shared" si="2"/>
        <v>0</v>
      </c>
      <c r="H12" s="17">
        <f t="shared" si="2"/>
        <v>0</v>
      </c>
      <c r="I12" s="17">
        <f t="shared" si="2"/>
        <v>0</v>
      </c>
      <c r="J12" s="17">
        <f t="shared" si="2"/>
        <v>1</v>
      </c>
      <c r="K12" s="9">
        <v>1</v>
      </c>
      <c r="L12" s="9">
        <v>0</v>
      </c>
      <c r="M12" s="9">
        <v>1</v>
      </c>
      <c r="N12" s="9">
        <v>0</v>
      </c>
      <c r="O12" s="25">
        <v>5900</v>
      </c>
      <c r="P12" s="9" t="s">
        <v>20</v>
      </c>
      <c r="Q12" s="9" t="s">
        <v>21</v>
      </c>
      <c r="R12" s="30"/>
    </row>
    <row r="13" spans="1:18" ht="15.75" customHeight="1">
      <c r="A13" s="15" t="s">
        <v>35</v>
      </c>
      <c r="B13" s="16">
        <v>11903.62</v>
      </c>
      <c r="C13" s="17">
        <v>3869</v>
      </c>
      <c r="D13" s="10">
        <v>1198</v>
      </c>
      <c r="E13" s="9">
        <v>55</v>
      </c>
      <c r="F13" s="9">
        <v>1</v>
      </c>
      <c r="G13" s="17">
        <f t="shared" si="2"/>
        <v>1</v>
      </c>
      <c r="H13" s="17">
        <f t="shared" si="2"/>
        <v>0</v>
      </c>
      <c r="I13" s="17">
        <f t="shared" si="2"/>
        <v>0</v>
      </c>
      <c r="J13" s="17">
        <f t="shared" si="2"/>
        <v>0</v>
      </c>
      <c r="K13" s="9">
        <v>1</v>
      </c>
      <c r="L13" s="9">
        <v>0</v>
      </c>
      <c r="M13" s="9">
        <v>1</v>
      </c>
      <c r="N13" s="9">
        <v>0</v>
      </c>
      <c r="O13" s="25">
        <v>8000</v>
      </c>
      <c r="P13" s="9" t="s">
        <v>7</v>
      </c>
      <c r="Q13" s="18" t="s">
        <v>27</v>
      </c>
      <c r="R13" s="30" t="s">
        <v>26</v>
      </c>
    </row>
    <row r="14" spans="1:18" ht="12.75">
      <c r="A14" s="15" t="s">
        <v>35</v>
      </c>
      <c r="B14" s="16">
        <v>7137.18</v>
      </c>
      <c r="C14" s="17">
        <v>5868.45</v>
      </c>
      <c r="D14" s="10">
        <v>1200</v>
      </c>
      <c r="E14" s="17"/>
      <c r="F14" s="9">
        <v>3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 t="shared" si="2"/>
        <v>1</v>
      </c>
      <c r="K14" s="9">
        <v>1</v>
      </c>
      <c r="L14" s="9">
        <v>0</v>
      </c>
      <c r="M14" s="9">
        <v>1</v>
      </c>
      <c r="N14" s="9">
        <v>0</v>
      </c>
      <c r="O14" s="25">
        <v>3000</v>
      </c>
      <c r="P14" s="9" t="s">
        <v>20</v>
      </c>
      <c r="Q14" s="9" t="s">
        <v>21</v>
      </c>
      <c r="R14" s="30"/>
    </row>
    <row r="15" spans="1:18" ht="12.75">
      <c r="A15" s="15" t="s">
        <v>35</v>
      </c>
      <c r="B15" s="16">
        <v>6440</v>
      </c>
      <c r="C15" s="17">
        <v>54999</v>
      </c>
      <c r="D15" s="10">
        <v>998</v>
      </c>
      <c r="E15" s="17">
        <v>44</v>
      </c>
      <c r="F15" s="9">
        <v>6</v>
      </c>
      <c r="G15" s="17">
        <f t="shared" si="2"/>
        <v>0</v>
      </c>
      <c r="H15" s="17">
        <f t="shared" si="2"/>
        <v>1</v>
      </c>
      <c r="I15" s="17">
        <f t="shared" si="2"/>
        <v>0</v>
      </c>
      <c r="J15" s="17">
        <f t="shared" si="2"/>
        <v>0</v>
      </c>
      <c r="K15" s="9">
        <v>1</v>
      </c>
      <c r="L15" s="9">
        <v>0</v>
      </c>
      <c r="M15" s="9">
        <v>1</v>
      </c>
      <c r="N15" s="9">
        <v>0</v>
      </c>
      <c r="O15" s="25">
        <v>5000</v>
      </c>
      <c r="P15" s="9" t="s">
        <v>18</v>
      </c>
      <c r="Q15" s="9" t="s">
        <v>19</v>
      </c>
      <c r="R15" s="30"/>
    </row>
    <row r="16" spans="1:18" ht="12.75">
      <c r="A16" s="15" t="s">
        <v>35</v>
      </c>
      <c r="B16" s="8">
        <v>10699</v>
      </c>
      <c r="C16" s="17">
        <v>18702</v>
      </c>
      <c r="D16" s="10">
        <v>1355</v>
      </c>
      <c r="E16" s="17">
        <v>59</v>
      </c>
      <c r="F16" s="9">
        <v>2</v>
      </c>
      <c r="G16" s="17">
        <f t="shared" si="2"/>
        <v>0</v>
      </c>
      <c r="H16" s="17">
        <f t="shared" si="2"/>
        <v>1</v>
      </c>
      <c r="I16" s="17">
        <f t="shared" si="2"/>
        <v>0</v>
      </c>
      <c r="J16" s="17">
        <f t="shared" si="2"/>
        <v>0</v>
      </c>
      <c r="K16" s="9">
        <v>1</v>
      </c>
      <c r="L16" s="9">
        <v>0</v>
      </c>
      <c r="M16" s="9">
        <v>1</v>
      </c>
      <c r="N16" s="9">
        <v>0</v>
      </c>
      <c r="O16" s="25">
        <v>10500</v>
      </c>
      <c r="P16" s="9" t="s">
        <v>18</v>
      </c>
      <c r="Q16" s="9" t="s">
        <v>19</v>
      </c>
      <c r="R16" s="30"/>
    </row>
    <row r="17" spans="1:18" ht="12.75">
      <c r="A17" s="15" t="s">
        <v>35</v>
      </c>
      <c r="B17" s="8">
        <v>1000</v>
      </c>
      <c r="C17" s="17">
        <v>89000</v>
      </c>
      <c r="D17" s="10">
        <v>1392</v>
      </c>
      <c r="E17" s="9">
        <v>54</v>
      </c>
      <c r="F17" s="9">
        <v>6</v>
      </c>
      <c r="G17" s="17">
        <f t="shared" si="2"/>
        <v>0</v>
      </c>
      <c r="H17" s="17">
        <f t="shared" si="2"/>
        <v>0</v>
      </c>
      <c r="I17" s="17">
        <f t="shared" si="2"/>
        <v>1</v>
      </c>
      <c r="J17" s="17">
        <f t="shared" si="2"/>
        <v>0</v>
      </c>
      <c r="K17" s="9">
        <v>0</v>
      </c>
      <c r="L17" s="9">
        <v>0</v>
      </c>
      <c r="M17" s="9">
        <v>0</v>
      </c>
      <c r="N17" s="9">
        <v>0</v>
      </c>
      <c r="O17" s="25">
        <v>899</v>
      </c>
      <c r="P17" s="9" t="s">
        <v>23</v>
      </c>
      <c r="Q17" s="9" t="s">
        <v>24</v>
      </c>
      <c r="R17" s="30"/>
    </row>
    <row r="18" spans="1:18" ht="12.75">
      <c r="A18" s="15" t="s">
        <v>35</v>
      </c>
      <c r="B18" s="8">
        <v>13490</v>
      </c>
      <c r="C18" s="17">
        <v>1500</v>
      </c>
      <c r="D18" s="10">
        <v>1388</v>
      </c>
      <c r="E18" s="9">
        <v>71</v>
      </c>
      <c r="F18" s="9">
        <v>1</v>
      </c>
      <c r="G18" s="17">
        <f t="shared" si="2"/>
        <v>0</v>
      </c>
      <c r="H18" s="17">
        <f t="shared" si="2"/>
        <v>0</v>
      </c>
      <c r="I18" s="17">
        <f t="shared" si="2"/>
        <v>1</v>
      </c>
      <c r="J18" s="17">
        <f t="shared" si="2"/>
        <v>0</v>
      </c>
      <c r="K18" s="9">
        <v>1</v>
      </c>
      <c r="L18" s="9">
        <v>0</v>
      </c>
      <c r="M18" s="9">
        <v>1</v>
      </c>
      <c r="N18" s="9">
        <v>0</v>
      </c>
      <c r="O18" s="25">
        <v>11059</v>
      </c>
      <c r="P18" s="9" t="s">
        <v>23</v>
      </c>
      <c r="Q18" s="9" t="s">
        <v>24</v>
      </c>
      <c r="R18" s="30" t="s">
        <v>30</v>
      </c>
    </row>
    <row r="19" spans="1:18" ht="12.75">
      <c r="A19" s="15" t="s">
        <v>35</v>
      </c>
      <c r="B19" s="8">
        <v>16634</v>
      </c>
      <c r="C19" s="17">
        <v>7364</v>
      </c>
      <c r="D19" s="17">
        <v>1390</v>
      </c>
      <c r="E19" s="17">
        <v>63</v>
      </c>
      <c r="F19" s="17">
        <v>1</v>
      </c>
      <c r="G19" s="17">
        <f t="shared" si="2"/>
        <v>1</v>
      </c>
      <c r="H19" s="17">
        <f t="shared" si="2"/>
        <v>0</v>
      </c>
      <c r="I19" s="17">
        <f t="shared" si="2"/>
        <v>0</v>
      </c>
      <c r="J19" s="17">
        <f t="shared" si="2"/>
        <v>0</v>
      </c>
      <c r="K19" s="17">
        <v>1</v>
      </c>
      <c r="L19" s="17">
        <v>0</v>
      </c>
      <c r="M19" s="17">
        <v>1</v>
      </c>
      <c r="N19" s="17">
        <v>1</v>
      </c>
      <c r="O19" s="25">
        <v>46300</v>
      </c>
      <c r="P19" s="17" t="s">
        <v>7</v>
      </c>
      <c r="Q19" s="17" t="s">
        <v>5</v>
      </c>
      <c r="R19" s="30"/>
    </row>
    <row r="20" spans="1:18" ht="12.75">
      <c r="A20" s="15" t="s">
        <v>35</v>
      </c>
      <c r="B20" s="8">
        <v>8980</v>
      </c>
      <c r="C20" s="17">
        <v>47704</v>
      </c>
      <c r="D20" s="17">
        <v>1390</v>
      </c>
      <c r="E20" s="17">
        <v>59</v>
      </c>
      <c r="F20" s="17">
        <v>3</v>
      </c>
      <c r="G20" s="17">
        <f t="shared" si="2"/>
        <v>1</v>
      </c>
      <c r="H20" s="17">
        <f t="shared" si="2"/>
        <v>0</v>
      </c>
      <c r="I20" s="17">
        <f t="shared" si="2"/>
        <v>0</v>
      </c>
      <c r="J20" s="17">
        <f t="shared" si="2"/>
        <v>0</v>
      </c>
      <c r="K20" s="17">
        <v>0</v>
      </c>
      <c r="L20" s="17">
        <v>0</v>
      </c>
      <c r="M20" s="17">
        <v>1</v>
      </c>
      <c r="N20" s="17">
        <v>0</v>
      </c>
      <c r="O20" s="25">
        <v>7000</v>
      </c>
      <c r="P20" s="17" t="s">
        <v>7</v>
      </c>
      <c r="Q20" s="17" t="s">
        <v>5</v>
      </c>
      <c r="R20" s="30"/>
    </row>
    <row r="21" spans="1:18" ht="12.75">
      <c r="A21" s="15" t="s">
        <v>35</v>
      </c>
      <c r="B21" s="8">
        <v>12549</v>
      </c>
      <c r="C21" s="17">
        <v>22427</v>
      </c>
      <c r="D21" s="17">
        <v>1390</v>
      </c>
      <c r="E21" s="17">
        <v>55</v>
      </c>
      <c r="F21" s="17">
        <v>4</v>
      </c>
      <c r="G21" s="17">
        <f t="shared" si="2"/>
        <v>1</v>
      </c>
      <c r="H21" s="17">
        <f t="shared" si="2"/>
        <v>0</v>
      </c>
      <c r="I21" s="17">
        <f t="shared" si="2"/>
        <v>0</v>
      </c>
      <c r="J21" s="17">
        <f t="shared" si="2"/>
        <v>0</v>
      </c>
      <c r="K21" s="17">
        <v>1</v>
      </c>
      <c r="L21" s="17">
        <v>0</v>
      </c>
      <c r="M21" s="17">
        <v>1</v>
      </c>
      <c r="N21" s="17">
        <v>1</v>
      </c>
      <c r="O21" s="25">
        <v>12000</v>
      </c>
      <c r="P21" s="17" t="s">
        <v>7</v>
      </c>
      <c r="Q21" s="17" t="s">
        <v>5</v>
      </c>
      <c r="R21" s="30"/>
    </row>
    <row r="22" spans="1:18" ht="12.75">
      <c r="A22" s="15" t="s">
        <v>35</v>
      </c>
      <c r="B22" s="8">
        <v>5490</v>
      </c>
      <c r="C22" s="17">
        <v>108686</v>
      </c>
      <c r="D22" s="17">
        <v>1198</v>
      </c>
      <c r="E22" s="17">
        <v>47</v>
      </c>
      <c r="F22" s="17">
        <v>8</v>
      </c>
      <c r="G22" s="17">
        <f t="shared" si="2"/>
        <v>1</v>
      </c>
      <c r="H22" s="17">
        <f t="shared" si="2"/>
        <v>0</v>
      </c>
      <c r="I22" s="17">
        <f t="shared" si="2"/>
        <v>0</v>
      </c>
      <c r="J22" s="17">
        <f t="shared" si="2"/>
        <v>0</v>
      </c>
      <c r="K22" s="17">
        <v>1</v>
      </c>
      <c r="L22" s="17">
        <v>0</v>
      </c>
      <c r="M22" s="17">
        <v>1</v>
      </c>
      <c r="N22" s="17">
        <v>0</v>
      </c>
      <c r="O22" s="25">
        <v>3000</v>
      </c>
      <c r="P22" s="17" t="s">
        <v>7</v>
      </c>
      <c r="Q22" s="17" t="s">
        <v>5</v>
      </c>
      <c r="R22" s="30"/>
    </row>
    <row r="23" spans="1:18" ht="12.75">
      <c r="A23" s="15" t="s">
        <v>35</v>
      </c>
      <c r="B23" s="8">
        <v>13769</v>
      </c>
      <c r="C23" s="17">
        <v>5</v>
      </c>
      <c r="D23" s="17"/>
      <c r="E23" s="17">
        <v>44</v>
      </c>
      <c r="F23" s="17"/>
      <c r="G23" s="17">
        <f t="shared" si="2"/>
        <v>1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17">
        <v>1</v>
      </c>
      <c r="L23" s="17">
        <v>0</v>
      </c>
      <c r="M23" s="17">
        <v>1</v>
      </c>
      <c r="N23" s="17">
        <v>0</v>
      </c>
      <c r="O23" s="25">
        <v>11299</v>
      </c>
      <c r="P23" s="17" t="s">
        <v>7</v>
      </c>
      <c r="Q23" s="17" t="s">
        <v>5</v>
      </c>
      <c r="R23" s="30"/>
    </row>
    <row r="24" spans="1:18" ht="12.75">
      <c r="A24" s="15" t="s">
        <v>35</v>
      </c>
      <c r="B24" s="8">
        <v>12744</v>
      </c>
      <c r="C24" s="17">
        <v>21170</v>
      </c>
      <c r="D24" s="17">
        <v>1198</v>
      </c>
      <c r="E24" s="17">
        <v>44</v>
      </c>
      <c r="F24" s="17">
        <v>1</v>
      </c>
      <c r="G24" s="17">
        <f t="shared" si="2"/>
        <v>1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17">
        <v>1</v>
      </c>
      <c r="L24" s="17">
        <v>0</v>
      </c>
      <c r="M24" s="17">
        <v>1</v>
      </c>
      <c r="N24" s="17">
        <v>0</v>
      </c>
      <c r="O24" s="25">
        <v>11350</v>
      </c>
      <c r="P24" s="17" t="s">
        <v>7</v>
      </c>
      <c r="Q24" s="17" t="s">
        <v>5</v>
      </c>
      <c r="R24" s="30"/>
    </row>
    <row r="25" spans="1:18" ht="12.75">
      <c r="A25" s="15" t="s">
        <v>35</v>
      </c>
      <c r="B25" s="8">
        <v>9740</v>
      </c>
      <c r="C25" s="17">
        <v>41100</v>
      </c>
      <c r="D25" s="17">
        <v>1390</v>
      </c>
      <c r="E25" s="17">
        <v>59</v>
      </c>
      <c r="F25" s="17">
        <v>2</v>
      </c>
      <c r="G25" s="17">
        <f aca="true" t="shared" si="3" ref="G25:J44">IF($P25=G$4,1,0)</f>
        <v>1</v>
      </c>
      <c r="H25" s="17">
        <f t="shared" si="3"/>
        <v>0</v>
      </c>
      <c r="I25" s="17">
        <f t="shared" si="3"/>
        <v>0</v>
      </c>
      <c r="J25" s="17">
        <f t="shared" si="3"/>
        <v>0</v>
      </c>
      <c r="K25" s="17">
        <v>1</v>
      </c>
      <c r="L25" s="17">
        <v>0</v>
      </c>
      <c r="M25" s="17">
        <v>1</v>
      </c>
      <c r="N25" s="17">
        <v>0</v>
      </c>
      <c r="O25" s="25">
        <v>9000</v>
      </c>
      <c r="P25" s="17" t="s">
        <v>7</v>
      </c>
      <c r="Q25" s="17" t="s">
        <v>5</v>
      </c>
      <c r="R25" s="30"/>
    </row>
    <row r="26" spans="1:18" ht="12.75">
      <c r="A26" s="15" t="s">
        <v>35</v>
      </c>
      <c r="B26" s="8">
        <v>1000</v>
      </c>
      <c r="C26" s="17">
        <v>225000</v>
      </c>
      <c r="D26" s="17">
        <v>1272</v>
      </c>
      <c r="E26" s="17">
        <v>40</v>
      </c>
      <c r="F26" s="17">
        <v>19</v>
      </c>
      <c r="G26" s="17">
        <f t="shared" si="3"/>
        <v>1</v>
      </c>
      <c r="H26" s="17">
        <f t="shared" si="3"/>
        <v>0</v>
      </c>
      <c r="I26" s="17">
        <f t="shared" si="3"/>
        <v>0</v>
      </c>
      <c r="J26" s="17">
        <f t="shared" si="3"/>
        <v>0</v>
      </c>
      <c r="K26" s="17">
        <v>0</v>
      </c>
      <c r="L26" s="17">
        <v>0</v>
      </c>
      <c r="M26" s="17">
        <v>0</v>
      </c>
      <c r="N26" s="17">
        <v>0</v>
      </c>
      <c r="O26" s="25">
        <v>899</v>
      </c>
      <c r="P26" s="17" t="s">
        <v>7</v>
      </c>
      <c r="Q26" s="17" t="s">
        <v>5</v>
      </c>
      <c r="R26" s="30"/>
    </row>
    <row r="27" spans="1:18" ht="12.75">
      <c r="A27" s="15" t="s">
        <v>35</v>
      </c>
      <c r="B27" s="8">
        <v>99</v>
      </c>
      <c r="C27" s="17">
        <v>173000</v>
      </c>
      <c r="D27" s="17">
        <v>1119</v>
      </c>
      <c r="E27" s="17">
        <v>37</v>
      </c>
      <c r="F27" s="17">
        <v>9</v>
      </c>
      <c r="G27" s="17">
        <f t="shared" si="3"/>
        <v>0</v>
      </c>
      <c r="H27" s="17">
        <f t="shared" si="3"/>
        <v>0</v>
      </c>
      <c r="I27" s="17">
        <f t="shared" si="3"/>
        <v>1</v>
      </c>
      <c r="J27" s="17">
        <f t="shared" si="3"/>
        <v>0</v>
      </c>
      <c r="K27" s="17">
        <v>0</v>
      </c>
      <c r="L27" s="17">
        <v>0</v>
      </c>
      <c r="M27" s="17">
        <v>0</v>
      </c>
      <c r="N27" s="17">
        <v>0</v>
      </c>
      <c r="O27" s="25">
        <v>0</v>
      </c>
      <c r="P27" s="17" t="s">
        <v>23</v>
      </c>
      <c r="Q27" s="17" t="s">
        <v>24</v>
      </c>
      <c r="R27" s="30"/>
    </row>
    <row r="28" spans="1:18" ht="12.75">
      <c r="A28" s="15" t="s">
        <v>35</v>
      </c>
      <c r="B28" s="8">
        <v>11490</v>
      </c>
      <c r="C28" s="17">
        <v>30833</v>
      </c>
      <c r="D28" s="17">
        <v>1242</v>
      </c>
      <c r="E28" s="17">
        <v>60</v>
      </c>
      <c r="F28" s="17">
        <v>1</v>
      </c>
      <c r="G28" s="17">
        <f t="shared" si="3"/>
        <v>0</v>
      </c>
      <c r="H28" s="17">
        <f t="shared" si="3"/>
        <v>0</v>
      </c>
      <c r="I28" s="17">
        <f t="shared" si="3"/>
        <v>1</v>
      </c>
      <c r="J28" s="17">
        <f t="shared" si="3"/>
        <v>0</v>
      </c>
      <c r="K28" s="17">
        <v>1</v>
      </c>
      <c r="L28" s="17">
        <v>0</v>
      </c>
      <c r="M28" s="17">
        <v>1</v>
      </c>
      <c r="N28" s="17">
        <v>1</v>
      </c>
      <c r="O28" s="25">
        <v>11290</v>
      </c>
      <c r="P28" s="17" t="s">
        <v>23</v>
      </c>
      <c r="Q28" s="17" t="s">
        <v>24</v>
      </c>
      <c r="R28" s="30"/>
    </row>
    <row r="29" spans="1:18" ht="12.75">
      <c r="A29" s="15" t="s">
        <v>35</v>
      </c>
      <c r="B29" s="8">
        <v>11290</v>
      </c>
      <c r="C29" s="17">
        <v>5</v>
      </c>
      <c r="D29" s="17">
        <v>1242</v>
      </c>
      <c r="E29" s="17">
        <v>60</v>
      </c>
      <c r="F29" s="17">
        <v>0</v>
      </c>
      <c r="G29" s="17">
        <f t="shared" si="3"/>
        <v>0</v>
      </c>
      <c r="H29" s="17">
        <f t="shared" si="3"/>
        <v>0</v>
      </c>
      <c r="I29" s="17">
        <f t="shared" si="3"/>
        <v>1</v>
      </c>
      <c r="J29" s="17">
        <f t="shared" si="3"/>
        <v>0</v>
      </c>
      <c r="K29" s="17">
        <v>1</v>
      </c>
      <c r="L29" s="17">
        <v>1</v>
      </c>
      <c r="M29" s="17">
        <v>1</v>
      </c>
      <c r="N29" s="17">
        <v>1</v>
      </c>
      <c r="O29" s="25">
        <v>11100</v>
      </c>
      <c r="P29" s="17" t="s">
        <v>23</v>
      </c>
      <c r="Q29" s="17" t="s">
        <v>24</v>
      </c>
      <c r="R29" s="30"/>
    </row>
    <row r="30" spans="1:18" ht="12.75">
      <c r="A30" s="15" t="s">
        <v>35</v>
      </c>
      <c r="B30" s="8">
        <v>10990</v>
      </c>
      <c r="C30" s="17">
        <v>10</v>
      </c>
      <c r="D30" s="17">
        <v>1242</v>
      </c>
      <c r="E30" s="17">
        <v>44</v>
      </c>
      <c r="F30" s="17">
        <v>0</v>
      </c>
      <c r="G30" s="17">
        <f t="shared" si="3"/>
        <v>0</v>
      </c>
      <c r="H30" s="17">
        <f t="shared" si="3"/>
        <v>0</v>
      </c>
      <c r="I30" s="17">
        <f t="shared" si="3"/>
        <v>1</v>
      </c>
      <c r="J30" s="17">
        <f t="shared" si="3"/>
        <v>0</v>
      </c>
      <c r="K30" s="17">
        <v>1</v>
      </c>
      <c r="L30" s="17">
        <v>0</v>
      </c>
      <c r="M30" s="17">
        <v>1</v>
      </c>
      <c r="N30" s="17">
        <v>1</v>
      </c>
      <c r="O30" s="25">
        <v>10000</v>
      </c>
      <c r="P30" s="17" t="s">
        <v>23</v>
      </c>
      <c r="Q30" s="17" t="s">
        <v>24</v>
      </c>
      <c r="R30" s="30"/>
    </row>
    <row r="31" spans="1:18" ht="12.75">
      <c r="A31" s="15" t="s">
        <v>35</v>
      </c>
      <c r="B31" s="8">
        <v>3950</v>
      </c>
      <c r="C31" s="17">
        <v>136700</v>
      </c>
      <c r="D31" s="17">
        <v>1297</v>
      </c>
      <c r="E31" s="17">
        <v>51</v>
      </c>
      <c r="F31" s="17">
        <v>7</v>
      </c>
      <c r="G31" s="17">
        <f t="shared" si="3"/>
        <v>0</v>
      </c>
      <c r="H31" s="17">
        <f t="shared" si="3"/>
        <v>0</v>
      </c>
      <c r="I31" s="17">
        <f t="shared" si="3"/>
        <v>1</v>
      </c>
      <c r="J31" s="17">
        <f t="shared" si="3"/>
        <v>0</v>
      </c>
      <c r="K31" s="17">
        <v>0</v>
      </c>
      <c r="L31" s="17">
        <v>0</v>
      </c>
      <c r="M31" s="17">
        <v>1</v>
      </c>
      <c r="N31" s="17">
        <v>1</v>
      </c>
      <c r="O31" s="25">
        <v>0</v>
      </c>
      <c r="P31" s="17" t="s">
        <v>23</v>
      </c>
      <c r="Q31" s="17" t="s">
        <v>24</v>
      </c>
      <c r="R31" s="30"/>
    </row>
    <row r="32" spans="1:18" ht="12.75">
      <c r="A32" s="15" t="s">
        <v>35</v>
      </c>
      <c r="B32" s="8">
        <v>100</v>
      </c>
      <c r="C32" s="17">
        <v>199900</v>
      </c>
      <c r="D32" s="17">
        <v>1119</v>
      </c>
      <c r="E32" s="17">
        <v>37</v>
      </c>
      <c r="F32" s="17">
        <v>9</v>
      </c>
      <c r="G32" s="17">
        <f t="shared" si="3"/>
        <v>0</v>
      </c>
      <c r="H32" s="17">
        <f t="shared" si="3"/>
        <v>0</v>
      </c>
      <c r="I32" s="17">
        <f t="shared" si="3"/>
        <v>1</v>
      </c>
      <c r="J32" s="17">
        <f t="shared" si="3"/>
        <v>0</v>
      </c>
      <c r="K32" s="17">
        <v>0</v>
      </c>
      <c r="L32" s="17">
        <v>0</v>
      </c>
      <c r="M32" s="17">
        <v>0</v>
      </c>
      <c r="N32" s="17">
        <v>0</v>
      </c>
      <c r="O32" s="25">
        <v>0</v>
      </c>
      <c r="P32" s="17" t="s">
        <v>23</v>
      </c>
      <c r="Q32" s="17" t="s">
        <v>24</v>
      </c>
      <c r="R32" s="30"/>
    </row>
    <row r="33" spans="1:18" ht="12.75">
      <c r="A33" s="15" t="s">
        <v>35</v>
      </c>
      <c r="B33" s="8">
        <v>10980</v>
      </c>
      <c r="C33" s="17">
        <v>38905</v>
      </c>
      <c r="D33" s="17">
        <v>1198</v>
      </c>
      <c r="E33" s="17">
        <v>51</v>
      </c>
      <c r="F33" s="17">
        <v>2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17">
        <f t="shared" si="3"/>
        <v>1</v>
      </c>
      <c r="K33" s="17">
        <v>1</v>
      </c>
      <c r="L33" s="17">
        <v>0</v>
      </c>
      <c r="M33" s="17">
        <v>1</v>
      </c>
      <c r="N33" s="17">
        <v>1</v>
      </c>
      <c r="O33" s="25">
        <v>9000</v>
      </c>
      <c r="P33" s="17" t="s">
        <v>20</v>
      </c>
      <c r="Q33" s="17" t="s">
        <v>21</v>
      </c>
      <c r="R33" s="30"/>
    </row>
    <row r="34" spans="1:18" ht="12.75">
      <c r="A34" s="15" t="s">
        <v>35</v>
      </c>
      <c r="B34" s="8">
        <v>11990</v>
      </c>
      <c r="C34" s="17">
        <v>10</v>
      </c>
      <c r="D34" s="17">
        <v>1390</v>
      </c>
      <c r="E34" s="17">
        <v>69</v>
      </c>
      <c r="F34" s="17">
        <v>0</v>
      </c>
      <c r="G34" s="17">
        <f t="shared" si="3"/>
        <v>0</v>
      </c>
      <c r="H34" s="17">
        <f t="shared" si="3"/>
        <v>0</v>
      </c>
      <c r="I34" s="17">
        <f t="shared" si="3"/>
        <v>0</v>
      </c>
      <c r="J34" s="17">
        <f t="shared" si="3"/>
        <v>1</v>
      </c>
      <c r="K34" s="17">
        <v>1</v>
      </c>
      <c r="L34" s="17">
        <v>0</v>
      </c>
      <c r="M34" s="17">
        <v>1</v>
      </c>
      <c r="N34" s="17">
        <v>0</v>
      </c>
      <c r="O34" s="25">
        <v>10999</v>
      </c>
      <c r="P34" s="17" t="s">
        <v>20</v>
      </c>
      <c r="Q34" s="17" t="s">
        <v>21</v>
      </c>
      <c r="R34" s="30"/>
    </row>
    <row r="35" spans="1:18" ht="12.75">
      <c r="A35" s="15" t="s">
        <v>35</v>
      </c>
      <c r="B35" s="8">
        <v>12490</v>
      </c>
      <c r="C35" s="17">
        <v>786</v>
      </c>
      <c r="D35" s="17">
        <v>1198</v>
      </c>
      <c r="E35" s="17">
        <v>51</v>
      </c>
      <c r="F35" s="17">
        <v>0</v>
      </c>
      <c r="G35" s="17">
        <f t="shared" si="3"/>
        <v>0</v>
      </c>
      <c r="H35" s="17">
        <f t="shared" si="3"/>
        <v>0</v>
      </c>
      <c r="I35" s="17">
        <f t="shared" si="3"/>
        <v>0</v>
      </c>
      <c r="J35" s="17">
        <f t="shared" si="3"/>
        <v>1</v>
      </c>
      <c r="K35" s="17">
        <v>1</v>
      </c>
      <c r="L35" s="17">
        <v>0</v>
      </c>
      <c r="M35" s="17">
        <v>1</v>
      </c>
      <c r="N35" s="17">
        <v>1</v>
      </c>
      <c r="O35" s="25">
        <v>11999</v>
      </c>
      <c r="P35" s="17" t="s">
        <v>20</v>
      </c>
      <c r="Q35" s="17" t="s">
        <v>21</v>
      </c>
      <c r="R35" s="30"/>
    </row>
    <row r="36" spans="1:18" ht="12.75">
      <c r="A36" s="15" t="s">
        <v>35</v>
      </c>
      <c r="B36" s="8">
        <v>8790</v>
      </c>
      <c r="C36" s="17">
        <v>45700</v>
      </c>
      <c r="D36" s="17">
        <v>1390</v>
      </c>
      <c r="E36" s="17">
        <v>55</v>
      </c>
      <c r="F36" s="17">
        <v>5</v>
      </c>
      <c r="G36" s="17">
        <f t="shared" si="3"/>
        <v>0</v>
      </c>
      <c r="H36" s="17">
        <f t="shared" si="3"/>
        <v>0</v>
      </c>
      <c r="I36" s="17">
        <f t="shared" si="3"/>
        <v>0</v>
      </c>
      <c r="J36" s="17">
        <f t="shared" si="3"/>
        <v>1</v>
      </c>
      <c r="K36" s="17">
        <v>1</v>
      </c>
      <c r="L36" s="17">
        <v>0</v>
      </c>
      <c r="M36" s="17">
        <v>1</v>
      </c>
      <c r="N36" s="17">
        <v>0</v>
      </c>
      <c r="O36" s="25">
        <v>7899</v>
      </c>
      <c r="P36" s="17" t="s">
        <v>20</v>
      </c>
      <c r="Q36" s="17" t="s">
        <v>21</v>
      </c>
      <c r="R36" s="30"/>
    </row>
    <row r="37" spans="1:18" ht="12.75">
      <c r="A37" s="15" t="s">
        <v>35</v>
      </c>
      <c r="B37" s="8">
        <v>1999</v>
      </c>
      <c r="C37" s="17">
        <v>220000</v>
      </c>
      <c r="D37" s="17"/>
      <c r="E37" s="17">
        <v>47</v>
      </c>
      <c r="F37" s="17">
        <v>10</v>
      </c>
      <c r="G37" s="17">
        <f t="shared" si="3"/>
        <v>0</v>
      </c>
      <c r="H37" s="17">
        <f t="shared" si="3"/>
        <v>0</v>
      </c>
      <c r="I37" s="17">
        <f t="shared" si="3"/>
        <v>0</v>
      </c>
      <c r="J37" s="17">
        <f t="shared" si="3"/>
        <v>1</v>
      </c>
      <c r="K37" s="17">
        <v>1</v>
      </c>
      <c r="L37" s="17">
        <v>0</v>
      </c>
      <c r="M37" s="17">
        <v>0</v>
      </c>
      <c r="N37" s="17">
        <v>0</v>
      </c>
      <c r="O37" s="25">
        <v>0</v>
      </c>
      <c r="P37" s="17" t="s">
        <v>20</v>
      </c>
      <c r="Q37" s="17" t="s">
        <v>21</v>
      </c>
      <c r="R37" s="30"/>
    </row>
    <row r="38" spans="1:18" ht="12.75">
      <c r="A38" s="15" t="s">
        <v>35</v>
      </c>
      <c r="B38" s="8">
        <v>2300</v>
      </c>
      <c r="C38" s="17">
        <v>190236</v>
      </c>
      <c r="D38" s="17">
        <v>1397</v>
      </c>
      <c r="E38" s="17">
        <v>44</v>
      </c>
      <c r="F38" s="17">
        <v>10</v>
      </c>
      <c r="G38" s="17">
        <f t="shared" si="3"/>
        <v>0</v>
      </c>
      <c r="H38" s="17">
        <f t="shared" si="3"/>
        <v>0</v>
      </c>
      <c r="I38" s="17">
        <f t="shared" si="3"/>
        <v>0</v>
      </c>
      <c r="J38" s="17">
        <f t="shared" si="3"/>
        <v>1</v>
      </c>
      <c r="K38" s="17">
        <v>1</v>
      </c>
      <c r="L38" s="17">
        <v>0</v>
      </c>
      <c r="M38" s="17">
        <v>0</v>
      </c>
      <c r="N38" s="17">
        <v>0</v>
      </c>
      <c r="O38" s="25">
        <v>0</v>
      </c>
      <c r="P38" s="17" t="s">
        <v>20</v>
      </c>
      <c r="Q38" s="17" t="s">
        <v>21</v>
      </c>
      <c r="R38" s="30"/>
    </row>
    <row r="39" spans="1:18" ht="12.75">
      <c r="A39" s="15" t="s">
        <v>35</v>
      </c>
      <c r="B39" s="8">
        <v>1100</v>
      </c>
      <c r="C39" s="17">
        <v>180000</v>
      </c>
      <c r="D39" s="17">
        <v>1195</v>
      </c>
      <c r="E39" s="17">
        <v>33</v>
      </c>
      <c r="F39" s="17">
        <v>6</v>
      </c>
      <c r="G39" s="17">
        <f t="shared" si="3"/>
        <v>0</v>
      </c>
      <c r="H39" s="17">
        <f t="shared" si="3"/>
        <v>1</v>
      </c>
      <c r="I39" s="17">
        <f t="shared" si="3"/>
        <v>0</v>
      </c>
      <c r="J39" s="17">
        <f t="shared" si="3"/>
        <v>0</v>
      </c>
      <c r="K39" s="17">
        <v>1</v>
      </c>
      <c r="L39" s="17">
        <v>0</v>
      </c>
      <c r="M39" s="17">
        <v>1</v>
      </c>
      <c r="N39" s="17">
        <v>0</v>
      </c>
      <c r="O39" s="25">
        <v>1000</v>
      </c>
      <c r="P39" s="17" t="s">
        <v>18</v>
      </c>
      <c r="Q39" s="17" t="s">
        <v>19</v>
      </c>
      <c r="R39" s="30"/>
    </row>
    <row r="40" spans="1:18" ht="12.75">
      <c r="A40" s="15" t="s">
        <v>35</v>
      </c>
      <c r="B40" s="8">
        <v>3790</v>
      </c>
      <c r="C40" s="17">
        <v>123000</v>
      </c>
      <c r="D40" s="17">
        <v>973</v>
      </c>
      <c r="E40" s="17">
        <v>43</v>
      </c>
      <c r="F40" s="17">
        <v>9</v>
      </c>
      <c r="G40" s="17">
        <f t="shared" si="3"/>
        <v>0</v>
      </c>
      <c r="H40" s="17">
        <f t="shared" si="3"/>
        <v>1</v>
      </c>
      <c r="I40" s="17">
        <f t="shared" si="3"/>
        <v>0</v>
      </c>
      <c r="J40" s="17">
        <f t="shared" si="3"/>
        <v>0</v>
      </c>
      <c r="K40" s="17">
        <v>1</v>
      </c>
      <c r="L40" s="17">
        <v>0</v>
      </c>
      <c r="M40" s="17">
        <v>1</v>
      </c>
      <c r="N40" s="17">
        <v>1</v>
      </c>
      <c r="O40" s="25">
        <v>2500</v>
      </c>
      <c r="P40" s="17" t="s">
        <v>18</v>
      </c>
      <c r="Q40" s="17" t="s">
        <v>19</v>
      </c>
      <c r="R40" s="30"/>
    </row>
    <row r="41" spans="1:18" ht="12.75">
      <c r="A41" s="15" t="s">
        <v>35</v>
      </c>
      <c r="B41" s="8">
        <v>3790</v>
      </c>
      <c r="C41" s="17">
        <v>119000</v>
      </c>
      <c r="D41" s="17">
        <v>973</v>
      </c>
      <c r="E41" s="17">
        <v>44</v>
      </c>
      <c r="F41" s="17">
        <v>9</v>
      </c>
      <c r="G41" s="17">
        <f t="shared" si="3"/>
        <v>0</v>
      </c>
      <c r="H41" s="17">
        <f t="shared" si="3"/>
        <v>1</v>
      </c>
      <c r="I41" s="17">
        <f t="shared" si="3"/>
        <v>0</v>
      </c>
      <c r="J41" s="17">
        <f t="shared" si="3"/>
        <v>0</v>
      </c>
      <c r="K41" s="17">
        <v>1</v>
      </c>
      <c r="L41" s="17">
        <v>1</v>
      </c>
      <c r="M41" s="17">
        <v>0</v>
      </c>
      <c r="N41" s="17">
        <v>0</v>
      </c>
      <c r="O41" s="25">
        <v>3500</v>
      </c>
      <c r="P41" s="17" t="s">
        <v>18</v>
      </c>
      <c r="Q41" s="17" t="s">
        <v>19</v>
      </c>
      <c r="R41" s="30"/>
    </row>
    <row r="42" spans="1:18" ht="12.75">
      <c r="A42" s="15" t="s">
        <v>35</v>
      </c>
      <c r="B42" s="8">
        <v>3800</v>
      </c>
      <c r="C42" s="17">
        <v>119856</v>
      </c>
      <c r="D42" s="17">
        <v>1199</v>
      </c>
      <c r="E42" s="17">
        <v>55</v>
      </c>
      <c r="F42" s="17">
        <v>8</v>
      </c>
      <c r="G42" s="17">
        <f t="shared" si="3"/>
        <v>0</v>
      </c>
      <c r="H42" s="17">
        <f t="shared" si="3"/>
        <v>1</v>
      </c>
      <c r="I42" s="17">
        <f t="shared" si="3"/>
        <v>0</v>
      </c>
      <c r="J42" s="17">
        <f t="shared" si="3"/>
        <v>0</v>
      </c>
      <c r="K42" s="17">
        <v>1</v>
      </c>
      <c r="L42" s="17">
        <v>0</v>
      </c>
      <c r="M42" s="17">
        <v>1</v>
      </c>
      <c r="N42" s="17">
        <v>0</v>
      </c>
      <c r="O42" s="25">
        <v>3599</v>
      </c>
      <c r="P42" s="17" t="s">
        <v>18</v>
      </c>
      <c r="Q42" s="17" t="s">
        <v>19</v>
      </c>
      <c r="R42" s="30"/>
    </row>
    <row r="43" spans="1:18" ht="12.75">
      <c r="A43" s="15" t="s">
        <v>35</v>
      </c>
      <c r="B43" s="8">
        <v>150</v>
      </c>
      <c r="C43" s="17">
        <v>134000</v>
      </c>
      <c r="D43" s="17">
        <v>1598</v>
      </c>
      <c r="E43" s="17">
        <v>33</v>
      </c>
      <c r="F43" s="17">
        <v>7</v>
      </c>
      <c r="G43" s="17">
        <f t="shared" si="3"/>
        <v>0</v>
      </c>
      <c r="H43" s="17">
        <f t="shared" si="3"/>
        <v>1</v>
      </c>
      <c r="I43" s="17">
        <f t="shared" si="3"/>
        <v>0</v>
      </c>
      <c r="J43" s="17">
        <f t="shared" si="3"/>
        <v>0</v>
      </c>
      <c r="K43" s="17">
        <v>0</v>
      </c>
      <c r="L43" s="17">
        <v>0</v>
      </c>
      <c r="M43" s="17">
        <v>0</v>
      </c>
      <c r="N43" s="17">
        <v>0</v>
      </c>
      <c r="O43" s="25">
        <v>0</v>
      </c>
      <c r="P43" s="17" t="s">
        <v>18</v>
      </c>
      <c r="Q43" s="17" t="s">
        <v>19</v>
      </c>
      <c r="R43" s="30"/>
    </row>
    <row r="44" spans="1:18" ht="12.75">
      <c r="A44" s="15" t="s">
        <v>35</v>
      </c>
      <c r="B44" s="8">
        <v>120</v>
      </c>
      <c r="C44" s="17">
        <v>83460</v>
      </c>
      <c r="D44" s="17">
        <v>1187</v>
      </c>
      <c r="E44" s="17">
        <v>33</v>
      </c>
      <c r="F44" s="17">
        <v>21</v>
      </c>
      <c r="G44" s="17">
        <f t="shared" si="3"/>
        <v>0</v>
      </c>
      <c r="H44" s="17">
        <f t="shared" si="3"/>
        <v>1</v>
      </c>
      <c r="I44" s="17">
        <f t="shared" si="3"/>
        <v>0</v>
      </c>
      <c r="J44" s="17">
        <f t="shared" si="3"/>
        <v>0</v>
      </c>
      <c r="K44" s="17">
        <v>1</v>
      </c>
      <c r="L44" s="17">
        <v>0</v>
      </c>
      <c r="M44" s="17">
        <v>0</v>
      </c>
      <c r="N44" s="17">
        <v>0</v>
      </c>
      <c r="O44" s="25">
        <v>0</v>
      </c>
      <c r="P44" s="17" t="s">
        <v>18</v>
      </c>
      <c r="Q44" s="17" t="s">
        <v>19</v>
      </c>
      <c r="R44" s="30"/>
    </row>
    <row r="45" spans="1:18" ht="12.75">
      <c r="A45" s="15" t="s">
        <v>35</v>
      </c>
      <c r="B45" s="8">
        <v>8900</v>
      </c>
      <c r="C45" s="17">
        <v>14200</v>
      </c>
      <c r="D45" s="17">
        <v>1199</v>
      </c>
      <c r="E45" s="17">
        <v>44</v>
      </c>
      <c r="F45" s="17">
        <v>2</v>
      </c>
      <c r="G45" s="17">
        <f aca="true" t="shared" si="4" ref="G45:J64">IF($P45=G$4,1,0)</f>
        <v>0</v>
      </c>
      <c r="H45" s="17">
        <f t="shared" si="4"/>
        <v>1</v>
      </c>
      <c r="I45" s="17">
        <f t="shared" si="4"/>
        <v>0</v>
      </c>
      <c r="J45" s="17">
        <f t="shared" si="4"/>
        <v>0</v>
      </c>
      <c r="K45" s="17">
        <v>1</v>
      </c>
      <c r="L45" s="17">
        <v>0</v>
      </c>
      <c r="M45" s="17">
        <v>1</v>
      </c>
      <c r="N45" s="17">
        <v>1</v>
      </c>
      <c r="O45" s="25">
        <v>8500</v>
      </c>
      <c r="P45" s="17" t="s">
        <v>18</v>
      </c>
      <c r="Q45" s="17" t="s">
        <v>19</v>
      </c>
      <c r="R45" s="30"/>
    </row>
    <row r="46" spans="1:18" ht="12.75">
      <c r="A46" s="15" t="s">
        <v>35</v>
      </c>
      <c r="B46" s="8">
        <v>50</v>
      </c>
      <c r="C46" s="17">
        <v>183000</v>
      </c>
      <c r="D46" s="17"/>
      <c r="E46" s="17">
        <v>33</v>
      </c>
      <c r="F46" s="17">
        <v>8</v>
      </c>
      <c r="G46" s="17">
        <f t="shared" si="4"/>
        <v>0</v>
      </c>
      <c r="H46" s="17">
        <f t="shared" si="4"/>
        <v>1</v>
      </c>
      <c r="I46" s="17">
        <f t="shared" si="4"/>
        <v>0</v>
      </c>
      <c r="J46" s="17">
        <f t="shared" si="4"/>
        <v>0</v>
      </c>
      <c r="K46" s="17">
        <v>0</v>
      </c>
      <c r="L46" s="17">
        <v>0</v>
      </c>
      <c r="M46" s="17">
        <v>0</v>
      </c>
      <c r="N46" s="17">
        <v>1</v>
      </c>
      <c r="O46" s="25">
        <v>40</v>
      </c>
      <c r="P46" s="17" t="s">
        <v>18</v>
      </c>
      <c r="Q46" s="17" t="s">
        <v>19</v>
      </c>
      <c r="R46" s="30"/>
    </row>
    <row r="47" spans="1:18" ht="12.75">
      <c r="A47" s="15" t="s">
        <v>35</v>
      </c>
      <c r="B47" s="8">
        <v>2500</v>
      </c>
      <c r="C47" s="17">
        <v>120000</v>
      </c>
      <c r="D47" s="17">
        <v>1299</v>
      </c>
      <c r="E47" s="17">
        <v>44</v>
      </c>
      <c r="F47" s="17">
        <v>9</v>
      </c>
      <c r="G47" s="17">
        <f t="shared" si="4"/>
        <v>0</v>
      </c>
      <c r="H47" s="17">
        <f t="shared" si="4"/>
        <v>0</v>
      </c>
      <c r="I47" s="17">
        <f t="shared" si="4"/>
        <v>1</v>
      </c>
      <c r="J47" s="17">
        <f t="shared" si="4"/>
        <v>0</v>
      </c>
      <c r="K47" s="17">
        <v>1</v>
      </c>
      <c r="L47" s="17">
        <v>0</v>
      </c>
      <c r="M47" s="17">
        <v>1</v>
      </c>
      <c r="N47" s="17">
        <v>0</v>
      </c>
      <c r="O47" s="25">
        <v>0</v>
      </c>
      <c r="P47" s="17" t="s">
        <v>23</v>
      </c>
      <c r="Q47" s="17" t="s">
        <v>24</v>
      </c>
      <c r="R47" s="30"/>
    </row>
    <row r="48" spans="1:18" ht="12.75">
      <c r="A48" s="15" t="s">
        <v>35</v>
      </c>
      <c r="B48" s="8">
        <v>8000</v>
      </c>
      <c r="C48" s="17">
        <v>15800</v>
      </c>
      <c r="D48" s="17">
        <v>1388</v>
      </c>
      <c r="E48" s="17">
        <v>59</v>
      </c>
      <c r="F48" s="17">
        <v>5</v>
      </c>
      <c r="G48" s="17">
        <f t="shared" si="4"/>
        <v>0</v>
      </c>
      <c r="H48" s="17">
        <f t="shared" si="4"/>
        <v>0</v>
      </c>
      <c r="I48" s="17">
        <f t="shared" si="4"/>
        <v>1</v>
      </c>
      <c r="J48" s="17">
        <f t="shared" si="4"/>
        <v>0</v>
      </c>
      <c r="K48" s="17">
        <v>1</v>
      </c>
      <c r="L48" s="17">
        <v>0</v>
      </c>
      <c r="M48" s="17">
        <v>1</v>
      </c>
      <c r="N48" s="17">
        <v>1</v>
      </c>
      <c r="O48" s="25">
        <v>7000</v>
      </c>
      <c r="P48" s="17" t="s">
        <v>23</v>
      </c>
      <c r="Q48" s="17" t="s">
        <v>24</v>
      </c>
      <c r="R48" s="30"/>
    </row>
    <row r="49" spans="1:18" ht="12.75">
      <c r="A49" s="15" t="s">
        <v>35</v>
      </c>
      <c r="B49" s="8">
        <v>8100</v>
      </c>
      <c r="C49" s="17">
        <v>36100</v>
      </c>
      <c r="D49" s="17">
        <v>1596</v>
      </c>
      <c r="E49" s="17">
        <v>74</v>
      </c>
      <c r="F49" s="17">
        <v>4</v>
      </c>
      <c r="G49" s="17">
        <f t="shared" si="4"/>
        <v>0</v>
      </c>
      <c r="H49" s="17">
        <f t="shared" si="4"/>
        <v>0</v>
      </c>
      <c r="I49" s="17">
        <f t="shared" si="4"/>
        <v>1</v>
      </c>
      <c r="J49" s="17">
        <f t="shared" si="4"/>
        <v>0</v>
      </c>
      <c r="K49" s="17">
        <v>1</v>
      </c>
      <c r="L49" s="17">
        <v>0</v>
      </c>
      <c r="M49" s="17">
        <v>1</v>
      </c>
      <c r="N49" s="17">
        <v>0</v>
      </c>
      <c r="O49" s="25">
        <v>8000</v>
      </c>
      <c r="P49" s="17" t="s">
        <v>23</v>
      </c>
      <c r="Q49" s="17" t="s">
        <v>24</v>
      </c>
      <c r="R49" s="30"/>
    </row>
    <row r="50" spans="1:18" ht="12.75">
      <c r="A50" s="15" t="s">
        <v>35</v>
      </c>
      <c r="B50" s="8">
        <v>2650</v>
      </c>
      <c r="C50" s="17">
        <v>113000</v>
      </c>
      <c r="D50" s="17">
        <v>1299</v>
      </c>
      <c r="E50" s="17">
        <v>44</v>
      </c>
      <c r="F50" s="17">
        <v>7</v>
      </c>
      <c r="G50" s="17">
        <f t="shared" si="4"/>
        <v>0</v>
      </c>
      <c r="H50" s="17">
        <f t="shared" si="4"/>
        <v>0</v>
      </c>
      <c r="I50" s="17">
        <f t="shared" si="4"/>
        <v>1</v>
      </c>
      <c r="J50" s="17">
        <f t="shared" si="4"/>
        <v>0</v>
      </c>
      <c r="K50" s="17">
        <v>1</v>
      </c>
      <c r="L50" s="17">
        <v>0</v>
      </c>
      <c r="M50" s="17">
        <v>0</v>
      </c>
      <c r="N50" s="17">
        <v>0</v>
      </c>
      <c r="O50" s="25">
        <v>2600</v>
      </c>
      <c r="P50" s="17" t="s">
        <v>23</v>
      </c>
      <c r="Q50" s="17" t="s">
        <v>24</v>
      </c>
      <c r="R50" s="30"/>
    </row>
    <row r="51" spans="1:18" ht="12.75">
      <c r="A51" s="15" t="s">
        <v>35</v>
      </c>
      <c r="B51" s="8">
        <v>2690</v>
      </c>
      <c r="C51" s="17">
        <v>104000</v>
      </c>
      <c r="D51" s="17"/>
      <c r="E51" s="17">
        <v>44</v>
      </c>
      <c r="F51" s="17">
        <v>9</v>
      </c>
      <c r="G51" s="17">
        <f t="shared" si="4"/>
        <v>0</v>
      </c>
      <c r="H51" s="17">
        <f t="shared" si="4"/>
        <v>0</v>
      </c>
      <c r="I51" s="17">
        <f t="shared" si="4"/>
        <v>1</v>
      </c>
      <c r="J51" s="17">
        <f t="shared" si="4"/>
        <v>0</v>
      </c>
      <c r="K51" s="17">
        <v>0</v>
      </c>
      <c r="L51" s="17">
        <v>0</v>
      </c>
      <c r="M51" s="17">
        <v>0</v>
      </c>
      <c r="N51" s="17">
        <v>0</v>
      </c>
      <c r="O51" s="25">
        <v>0</v>
      </c>
      <c r="P51" s="17" t="s">
        <v>23</v>
      </c>
      <c r="Q51" s="17" t="s">
        <v>24</v>
      </c>
      <c r="R51" s="30"/>
    </row>
    <row r="52" spans="1:18" ht="12.75">
      <c r="A52" s="15" t="s">
        <v>35</v>
      </c>
      <c r="B52" s="8">
        <v>2880</v>
      </c>
      <c r="C52" s="17">
        <v>140000</v>
      </c>
      <c r="D52" s="17">
        <v>1397</v>
      </c>
      <c r="E52" s="17">
        <v>50</v>
      </c>
      <c r="F52" s="17">
        <v>8</v>
      </c>
      <c r="G52" s="17">
        <f t="shared" si="4"/>
        <v>0</v>
      </c>
      <c r="H52" s="17">
        <f t="shared" si="4"/>
        <v>0</v>
      </c>
      <c r="I52" s="17">
        <f t="shared" si="4"/>
        <v>0</v>
      </c>
      <c r="J52" s="17">
        <f t="shared" si="4"/>
        <v>1</v>
      </c>
      <c r="K52" s="17">
        <v>0</v>
      </c>
      <c r="L52" s="17">
        <v>0</v>
      </c>
      <c r="M52" s="17">
        <v>0</v>
      </c>
      <c r="N52" s="17">
        <v>0</v>
      </c>
      <c r="O52" s="25">
        <v>0</v>
      </c>
      <c r="P52" s="17" t="s">
        <v>20</v>
      </c>
      <c r="Q52" s="17" t="s">
        <v>21</v>
      </c>
      <c r="R52" s="30"/>
    </row>
    <row r="53" spans="1:18" ht="12.75">
      <c r="A53" s="15" t="s">
        <v>35</v>
      </c>
      <c r="B53" s="8">
        <v>1750</v>
      </c>
      <c r="C53" s="17">
        <v>197000</v>
      </c>
      <c r="D53" s="17">
        <v>1390</v>
      </c>
      <c r="E53" s="17">
        <v>74</v>
      </c>
      <c r="F53" s="17">
        <v>10</v>
      </c>
      <c r="G53" s="17">
        <f t="shared" si="4"/>
        <v>0</v>
      </c>
      <c r="H53" s="17">
        <f t="shared" si="4"/>
        <v>0</v>
      </c>
      <c r="I53" s="17">
        <f t="shared" si="4"/>
        <v>0</v>
      </c>
      <c r="J53" s="17">
        <f t="shared" si="4"/>
        <v>1</v>
      </c>
      <c r="K53" s="17">
        <v>1</v>
      </c>
      <c r="L53" s="17">
        <v>1</v>
      </c>
      <c r="M53" s="17">
        <v>1</v>
      </c>
      <c r="N53" s="17">
        <v>0</v>
      </c>
      <c r="O53" s="17"/>
      <c r="P53" s="17" t="s">
        <v>20</v>
      </c>
      <c r="Q53" s="17" t="s">
        <v>21</v>
      </c>
      <c r="R53" s="30"/>
    </row>
    <row r="54" spans="1:18" ht="12.75">
      <c r="A54" s="15" t="s">
        <v>35</v>
      </c>
      <c r="B54" s="8">
        <v>2400</v>
      </c>
      <c r="C54" s="17">
        <v>161000</v>
      </c>
      <c r="D54" s="17">
        <v>1397</v>
      </c>
      <c r="E54" s="17">
        <v>50</v>
      </c>
      <c r="F54" s="17">
        <v>10</v>
      </c>
      <c r="G54" s="17">
        <f t="shared" si="4"/>
        <v>0</v>
      </c>
      <c r="H54" s="17">
        <f t="shared" si="4"/>
        <v>0</v>
      </c>
      <c r="I54" s="17">
        <f t="shared" si="4"/>
        <v>0</v>
      </c>
      <c r="J54" s="17">
        <f t="shared" si="4"/>
        <v>1</v>
      </c>
      <c r="K54" s="17">
        <v>1</v>
      </c>
      <c r="L54" s="17">
        <v>0</v>
      </c>
      <c r="M54" s="17">
        <v>0</v>
      </c>
      <c r="N54" s="17">
        <v>0</v>
      </c>
      <c r="O54" s="17">
        <v>1999</v>
      </c>
      <c r="P54" s="17" t="s">
        <v>20</v>
      </c>
      <c r="Q54" s="17" t="s">
        <v>21</v>
      </c>
      <c r="R54" s="30"/>
    </row>
    <row r="55" spans="1:18" ht="12.75">
      <c r="A55" s="15" t="s">
        <v>35</v>
      </c>
      <c r="B55" s="8">
        <v>11390</v>
      </c>
      <c r="C55" s="17">
        <v>24995</v>
      </c>
      <c r="D55" s="17">
        <v>1390</v>
      </c>
      <c r="E55" s="17">
        <v>63</v>
      </c>
      <c r="F55" s="17">
        <v>1</v>
      </c>
      <c r="G55" s="17">
        <f t="shared" si="4"/>
        <v>0</v>
      </c>
      <c r="H55" s="17">
        <f t="shared" si="4"/>
        <v>0</v>
      </c>
      <c r="I55" s="17">
        <f t="shared" si="4"/>
        <v>0</v>
      </c>
      <c r="J55" s="17">
        <f t="shared" si="4"/>
        <v>1</v>
      </c>
      <c r="K55" s="17">
        <v>1</v>
      </c>
      <c r="L55" s="17">
        <v>0</v>
      </c>
      <c r="M55" s="17">
        <v>1</v>
      </c>
      <c r="N55" s="17">
        <v>1</v>
      </c>
      <c r="O55" s="17">
        <v>11200</v>
      </c>
      <c r="P55" s="17" t="s">
        <v>20</v>
      </c>
      <c r="Q55" s="17" t="s">
        <v>21</v>
      </c>
      <c r="R55" s="30"/>
    </row>
    <row r="56" spans="1:18" ht="12.75">
      <c r="A56" s="15" t="s">
        <v>35</v>
      </c>
      <c r="B56" s="8">
        <v>18990</v>
      </c>
      <c r="C56" s="17">
        <v>50</v>
      </c>
      <c r="D56" s="17">
        <v>1598</v>
      </c>
      <c r="E56" s="17">
        <v>66</v>
      </c>
      <c r="F56" s="17">
        <v>0</v>
      </c>
      <c r="G56" s="17">
        <f t="shared" si="4"/>
        <v>0</v>
      </c>
      <c r="H56" s="17">
        <f t="shared" si="4"/>
        <v>0</v>
      </c>
      <c r="I56" s="17">
        <f t="shared" si="4"/>
        <v>0</v>
      </c>
      <c r="J56" s="17">
        <f t="shared" si="4"/>
        <v>1</v>
      </c>
      <c r="K56" s="17">
        <v>1</v>
      </c>
      <c r="L56" s="17">
        <v>1</v>
      </c>
      <c r="M56" s="17">
        <v>1</v>
      </c>
      <c r="N56" s="17">
        <v>1</v>
      </c>
      <c r="O56" s="17">
        <v>15000</v>
      </c>
      <c r="P56" s="17" t="s">
        <v>20</v>
      </c>
      <c r="Q56" s="17" t="s">
        <v>21</v>
      </c>
      <c r="R56" s="30"/>
    </row>
    <row r="57" spans="1:18" ht="12.75">
      <c r="A57" s="15" t="s">
        <v>36</v>
      </c>
      <c r="B57" s="16">
        <v>4490</v>
      </c>
      <c r="C57" s="17">
        <v>149800</v>
      </c>
      <c r="D57" s="17">
        <v>1390</v>
      </c>
      <c r="E57" s="17">
        <v>55</v>
      </c>
      <c r="F57" s="17">
        <v>10</v>
      </c>
      <c r="G57" s="17">
        <f t="shared" si="4"/>
        <v>1</v>
      </c>
      <c r="H57" s="17">
        <f t="shared" si="4"/>
        <v>0</v>
      </c>
      <c r="I57" s="17">
        <f t="shared" si="4"/>
        <v>0</v>
      </c>
      <c r="J57" s="17">
        <f t="shared" si="4"/>
        <v>0</v>
      </c>
      <c r="K57" s="17">
        <v>1</v>
      </c>
      <c r="L57" s="17">
        <v>1</v>
      </c>
      <c r="M57" s="17">
        <v>1</v>
      </c>
      <c r="N57" s="17">
        <v>1</v>
      </c>
      <c r="O57" s="17"/>
      <c r="P57" s="17" t="s">
        <v>7</v>
      </c>
      <c r="Q57" s="17" t="s">
        <v>5</v>
      </c>
      <c r="R57" s="30" t="s">
        <v>31</v>
      </c>
    </row>
    <row r="58" spans="1:18" ht="12.75">
      <c r="A58" s="15" t="s">
        <v>36</v>
      </c>
      <c r="B58" s="16">
        <v>8430</v>
      </c>
      <c r="C58" s="17">
        <v>45000</v>
      </c>
      <c r="D58" s="17">
        <v>1390</v>
      </c>
      <c r="E58" s="17">
        <v>55</v>
      </c>
      <c r="F58" s="17">
        <v>7</v>
      </c>
      <c r="G58" s="17">
        <f t="shared" si="4"/>
        <v>1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v>1</v>
      </c>
      <c r="L58" s="17">
        <v>1</v>
      </c>
      <c r="M58" s="17">
        <v>1</v>
      </c>
      <c r="N58" s="17">
        <v>1</v>
      </c>
      <c r="O58" s="17"/>
      <c r="P58" s="17" t="s">
        <v>7</v>
      </c>
      <c r="Q58" s="17" t="s">
        <v>5</v>
      </c>
      <c r="R58" s="30" t="s">
        <v>31</v>
      </c>
    </row>
    <row r="59" spans="1:18" ht="12.75">
      <c r="A59" s="15" t="s">
        <v>36</v>
      </c>
      <c r="B59" s="16">
        <v>13280</v>
      </c>
      <c r="C59" s="17">
        <v>45800</v>
      </c>
      <c r="D59" s="17">
        <v>1390</v>
      </c>
      <c r="E59" s="17">
        <v>59</v>
      </c>
      <c r="F59" s="17">
        <v>2</v>
      </c>
      <c r="G59" s="17">
        <f t="shared" si="4"/>
        <v>1</v>
      </c>
      <c r="H59" s="17">
        <f t="shared" si="4"/>
        <v>0</v>
      </c>
      <c r="I59" s="17">
        <f t="shared" si="4"/>
        <v>0</v>
      </c>
      <c r="J59" s="17">
        <f t="shared" si="4"/>
        <v>0</v>
      </c>
      <c r="K59" s="17">
        <v>1</v>
      </c>
      <c r="L59" s="17">
        <v>1</v>
      </c>
      <c r="M59" s="17">
        <v>1</v>
      </c>
      <c r="N59" s="17">
        <v>1</v>
      </c>
      <c r="O59" s="17"/>
      <c r="P59" s="17" t="s">
        <v>7</v>
      </c>
      <c r="Q59" s="17" t="s">
        <v>5</v>
      </c>
      <c r="R59" s="30" t="s">
        <v>31</v>
      </c>
    </row>
    <row r="60" spans="1:18" ht="12.75">
      <c r="A60" s="15" t="s">
        <v>36</v>
      </c>
      <c r="B60" s="16">
        <v>2750</v>
      </c>
      <c r="C60" s="17">
        <v>198400</v>
      </c>
      <c r="D60" s="17">
        <v>1390</v>
      </c>
      <c r="E60" s="17">
        <v>55</v>
      </c>
      <c r="F60" s="17">
        <v>10</v>
      </c>
      <c r="G60" s="17">
        <f t="shared" si="4"/>
        <v>1</v>
      </c>
      <c r="H60" s="17">
        <f t="shared" si="4"/>
        <v>0</v>
      </c>
      <c r="I60" s="17">
        <f t="shared" si="4"/>
        <v>0</v>
      </c>
      <c r="J60" s="17">
        <f t="shared" si="4"/>
        <v>0</v>
      </c>
      <c r="K60" s="17">
        <v>0</v>
      </c>
      <c r="L60" s="17">
        <v>1</v>
      </c>
      <c r="M60" s="17">
        <v>1</v>
      </c>
      <c r="N60" s="17">
        <v>1</v>
      </c>
      <c r="O60" s="17"/>
      <c r="P60" s="17" t="s">
        <v>7</v>
      </c>
      <c r="Q60" s="17" t="s">
        <v>5</v>
      </c>
      <c r="R60" s="30" t="s">
        <v>31</v>
      </c>
    </row>
    <row r="61" spans="1:18" ht="12.75">
      <c r="A61" s="15" t="s">
        <v>36</v>
      </c>
      <c r="B61" s="16">
        <v>5900</v>
      </c>
      <c r="C61" s="17">
        <v>43777</v>
      </c>
      <c r="D61" s="17">
        <v>1390</v>
      </c>
      <c r="E61" s="17">
        <v>44</v>
      </c>
      <c r="F61" s="17">
        <v>10</v>
      </c>
      <c r="G61" s="17">
        <f t="shared" si="4"/>
        <v>1</v>
      </c>
      <c r="H61" s="17">
        <f t="shared" si="4"/>
        <v>0</v>
      </c>
      <c r="I61" s="17">
        <f t="shared" si="4"/>
        <v>0</v>
      </c>
      <c r="J61" s="17">
        <f t="shared" si="4"/>
        <v>0</v>
      </c>
      <c r="K61" s="17">
        <v>0</v>
      </c>
      <c r="L61" s="17">
        <v>1</v>
      </c>
      <c r="M61" s="17">
        <v>1</v>
      </c>
      <c r="N61" s="17">
        <v>1</v>
      </c>
      <c r="O61" s="17"/>
      <c r="P61" s="17" t="s">
        <v>7</v>
      </c>
      <c r="Q61" s="17" t="s">
        <v>5</v>
      </c>
      <c r="R61" s="30" t="s">
        <v>31</v>
      </c>
    </row>
    <row r="62" spans="1:18" ht="12.75">
      <c r="A62" s="15" t="s">
        <v>36</v>
      </c>
      <c r="B62" s="16">
        <v>12950</v>
      </c>
      <c r="C62" s="17">
        <v>38450</v>
      </c>
      <c r="D62" s="17">
        <v>1390</v>
      </c>
      <c r="E62" s="17">
        <v>55</v>
      </c>
      <c r="F62" s="17">
        <v>5</v>
      </c>
      <c r="G62" s="17">
        <f t="shared" si="4"/>
        <v>1</v>
      </c>
      <c r="H62" s="17">
        <f t="shared" si="4"/>
        <v>0</v>
      </c>
      <c r="I62" s="17">
        <f t="shared" si="4"/>
        <v>0</v>
      </c>
      <c r="J62" s="17">
        <f t="shared" si="4"/>
        <v>0</v>
      </c>
      <c r="K62" s="17">
        <v>0</v>
      </c>
      <c r="L62" s="17">
        <v>1</v>
      </c>
      <c r="M62" s="17">
        <v>1</v>
      </c>
      <c r="N62" s="17">
        <v>1</v>
      </c>
      <c r="O62" s="17"/>
      <c r="P62" s="17" t="s">
        <v>7</v>
      </c>
      <c r="Q62" s="17" t="s">
        <v>5</v>
      </c>
      <c r="R62" s="30" t="s">
        <v>31</v>
      </c>
    </row>
    <row r="63" spans="1:18" ht="12.75">
      <c r="A63" s="15" t="s">
        <v>36</v>
      </c>
      <c r="B63" s="16">
        <v>3750</v>
      </c>
      <c r="C63" s="17">
        <v>119700</v>
      </c>
      <c r="D63" s="17">
        <v>1390</v>
      </c>
      <c r="E63" s="17">
        <v>55</v>
      </c>
      <c r="F63" s="17">
        <v>10</v>
      </c>
      <c r="G63" s="17">
        <f t="shared" si="4"/>
        <v>1</v>
      </c>
      <c r="H63" s="17">
        <f t="shared" si="4"/>
        <v>0</v>
      </c>
      <c r="I63" s="17">
        <f t="shared" si="4"/>
        <v>0</v>
      </c>
      <c r="J63" s="17">
        <f t="shared" si="4"/>
        <v>0</v>
      </c>
      <c r="K63" s="17">
        <v>0</v>
      </c>
      <c r="L63" s="17">
        <v>0</v>
      </c>
      <c r="M63" s="17">
        <v>1</v>
      </c>
      <c r="N63" s="17">
        <v>1</v>
      </c>
      <c r="O63" s="17"/>
      <c r="P63" s="17" t="s">
        <v>7</v>
      </c>
      <c r="Q63" s="17" t="s">
        <v>5</v>
      </c>
      <c r="R63" s="30" t="s">
        <v>31</v>
      </c>
    </row>
    <row r="64" spans="1:18" ht="12.75">
      <c r="A64" s="15" t="s">
        <v>36</v>
      </c>
      <c r="B64" s="16">
        <v>12489</v>
      </c>
      <c r="C64" s="17">
        <v>29699</v>
      </c>
      <c r="D64" s="17">
        <v>1390</v>
      </c>
      <c r="E64" s="17">
        <v>59</v>
      </c>
      <c r="F64" s="17">
        <v>2</v>
      </c>
      <c r="G64" s="17">
        <f t="shared" si="4"/>
        <v>1</v>
      </c>
      <c r="H64" s="17">
        <f t="shared" si="4"/>
        <v>0</v>
      </c>
      <c r="I64" s="17">
        <f t="shared" si="4"/>
        <v>0</v>
      </c>
      <c r="J64" s="17">
        <f t="shared" si="4"/>
        <v>0</v>
      </c>
      <c r="K64" s="17">
        <v>0</v>
      </c>
      <c r="L64" s="17">
        <v>0</v>
      </c>
      <c r="M64" s="17">
        <v>1</v>
      </c>
      <c r="N64" s="17">
        <v>1</v>
      </c>
      <c r="O64" s="17"/>
      <c r="P64" s="17" t="s">
        <v>7</v>
      </c>
      <c r="Q64" s="17" t="s">
        <v>5</v>
      </c>
      <c r="R64" s="30" t="s">
        <v>31</v>
      </c>
    </row>
    <row r="65" spans="1:18" ht="12.75">
      <c r="A65" s="34">
        <v>40343</v>
      </c>
      <c r="B65" s="21">
        <v>12500</v>
      </c>
      <c r="C65" s="22">
        <v>6900</v>
      </c>
      <c r="D65" s="22">
        <v>1242</v>
      </c>
      <c r="E65" s="17">
        <v>60</v>
      </c>
      <c r="F65" s="22">
        <v>1</v>
      </c>
      <c r="G65" s="17">
        <f aca="true" t="shared" si="5" ref="G65:J84">IF($P65=G$4,1,0)</f>
        <v>0</v>
      </c>
      <c r="H65" s="17">
        <f t="shared" si="5"/>
        <v>0</v>
      </c>
      <c r="I65" s="17">
        <f t="shared" si="5"/>
        <v>1</v>
      </c>
      <c r="J65" s="17">
        <f t="shared" si="5"/>
        <v>0</v>
      </c>
      <c r="K65" s="17">
        <v>1</v>
      </c>
      <c r="L65" s="17">
        <v>0</v>
      </c>
      <c r="M65" s="17">
        <v>1</v>
      </c>
      <c r="N65" s="17">
        <v>0</v>
      </c>
      <c r="O65" s="17">
        <v>0</v>
      </c>
      <c r="P65" s="17" t="s">
        <v>23</v>
      </c>
      <c r="Q65" s="17" t="s">
        <v>24</v>
      </c>
      <c r="R65" s="30" t="s">
        <v>31</v>
      </c>
    </row>
    <row r="66" spans="1:18" ht="12.75">
      <c r="A66" s="34">
        <v>40343</v>
      </c>
      <c r="B66" s="21">
        <v>5050</v>
      </c>
      <c r="C66" s="22">
        <v>36800</v>
      </c>
      <c r="D66" s="22"/>
      <c r="E66" s="17">
        <v>51</v>
      </c>
      <c r="F66" s="22">
        <v>2</v>
      </c>
      <c r="G66" s="17">
        <f t="shared" si="5"/>
        <v>0</v>
      </c>
      <c r="H66" s="17">
        <f t="shared" si="5"/>
        <v>0</v>
      </c>
      <c r="I66" s="17">
        <f t="shared" si="5"/>
        <v>1</v>
      </c>
      <c r="J66" s="17">
        <f t="shared" si="5"/>
        <v>0</v>
      </c>
      <c r="K66" s="17">
        <v>1</v>
      </c>
      <c r="L66" s="17">
        <v>0</v>
      </c>
      <c r="M66" s="17">
        <v>1</v>
      </c>
      <c r="N66" s="17">
        <v>0</v>
      </c>
      <c r="O66" s="17">
        <v>12</v>
      </c>
      <c r="P66" s="17" t="s">
        <v>23</v>
      </c>
      <c r="Q66" s="17" t="s">
        <v>24</v>
      </c>
      <c r="R66" s="30" t="s">
        <v>32</v>
      </c>
    </row>
    <row r="67" spans="1:18" ht="12.75">
      <c r="A67" s="34">
        <v>40343</v>
      </c>
      <c r="B67" s="21">
        <v>4510</v>
      </c>
      <c r="C67" s="22">
        <v>50200</v>
      </c>
      <c r="D67" s="22"/>
      <c r="E67" s="17">
        <v>50</v>
      </c>
      <c r="F67" s="22">
        <v>2</v>
      </c>
      <c r="G67" s="17">
        <f t="shared" si="5"/>
        <v>0</v>
      </c>
      <c r="H67" s="17">
        <f t="shared" si="5"/>
        <v>0</v>
      </c>
      <c r="I67" s="17">
        <f t="shared" si="5"/>
        <v>1</v>
      </c>
      <c r="J67" s="17">
        <f t="shared" si="5"/>
        <v>0</v>
      </c>
      <c r="K67" s="17">
        <v>1</v>
      </c>
      <c r="L67" s="17">
        <v>0</v>
      </c>
      <c r="M67" s="17">
        <v>1</v>
      </c>
      <c r="N67" s="17">
        <v>0</v>
      </c>
      <c r="O67" s="17">
        <v>11</v>
      </c>
      <c r="P67" s="17" t="s">
        <v>23</v>
      </c>
      <c r="Q67" s="17" t="s">
        <v>24</v>
      </c>
      <c r="R67" s="30" t="s">
        <v>33</v>
      </c>
    </row>
    <row r="68" spans="1:18" ht="12.75">
      <c r="A68" s="34">
        <v>40343</v>
      </c>
      <c r="B68" s="21">
        <v>7050</v>
      </c>
      <c r="C68" s="22">
        <v>76000</v>
      </c>
      <c r="D68" s="22"/>
      <c r="E68" s="17">
        <v>66</v>
      </c>
      <c r="F68" s="22">
        <v>1</v>
      </c>
      <c r="G68" s="17">
        <f t="shared" si="5"/>
        <v>0</v>
      </c>
      <c r="H68" s="17">
        <f t="shared" si="5"/>
        <v>0</v>
      </c>
      <c r="I68" s="17">
        <f t="shared" si="5"/>
        <v>1</v>
      </c>
      <c r="J68" s="17">
        <f t="shared" si="5"/>
        <v>0</v>
      </c>
      <c r="K68" s="17">
        <v>1</v>
      </c>
      <c r="L68" s="17">
        <v>0</v>
      </c>
      <c r="M68" s="17">
        <v>1</v>
      </c>
      <c r="N68" s="17">
        <v>0</v>
      </c>
      <c r="O68" s="17">
        <v>2</v>
      </c>
      <c r="P68" s="17" t="s">
        <v>23</v>
      </c>
      <c r="Q68" s="17" t="s">
        <v>24</v>
      </c>
      <c r="R68" s="30" t="s">
        <v>33</v>
      </c>
    </row>
    <row r="69" spans="1:18" ht="12.75">
      <c r="A69" s="34">
        <v>40343</v>
      </c>
      <c r="B69" s="21">
        <v>7500</v>
      </c>
      <c r="C69" s="22">
        <v>40500</v>
      </c>
      <c r="D69" s="22"/>
      <c r="E69" s="17">
        <v>51</v>
      </c>
      <c r="F69" s="22">
        <v>3</v>
      </c>
      <c r="G69" s="17">
        <f t="shared" si="5"/>
        <v>0</v>
      </c>
      <c r="H69" s="17">
        <f t="shared" si="5"/>
        <v>0</v>
      </c>
      <c r="I69" s="17">
        <f t="shared" si="5"/>
        <v>1</v>
      </c>
      <c r="J69" s="17">
        <f t="shared" si="5"/>
        <v>0</v>
      </c>
      <c r="K69" s="17">
        <v>1</v>
      </c>
      <c r="L69" s="17">
        <v>0</v>
      </c>
      <c r="M69" s="17">
        <v>1</v>
      </c>
      <c r="N69" s="17">
        <v>1</v>
      </c>
      <c r="O69" s="17">
        <v>0</v>
      </c>
      <c r="P69" s="17" t="s">
        <v>23</v>
      </c>
      <c r="Q69" s="17" t="s">
        <v>24</v>
      </c>
      <c r="R69" s="30" t="s">
        <v>31</v>
      </c>
    </row>
    <row r="70" spans="1:18" ht="12.75">
      <c r="A70" s="34">
        <v>40343</v>
      </c>
      <c r="B70" s="21">
        <v>7600</v>
      </c>
      <c r="C70" s="22">
        <v>21250</v>
      </c>
      <c r="D70" s="22">
        <v>1299</v>
      </c>
      <c r="E70" s="17">
        <v>69</v>
      </c>
      <c r="F70" s="22">
        <v>3</v>
      </c>
      <c r="G70" s="17">
        <f t="shared" si="5"/>
        <v>0</v>
      </c>
      <c r="H70" s="17">
        <f t="shared" si="5"/>
        <v>0</v>
      </c>
      <c r="I70" s="17">
        <f t="shared" si="5"/>
        <v>1</v>
      </c>
      <c r="J70" s="17">
        <f t="shared" si="5"/>
        <v>0</v>
      </c>
      <c r="K70" s="17">
        <v>1</v>
      </c>
      <c r="L70" s="17">
        <v>0</v>
      </c>
      <c r="M70" s="17">
        <v>1</v>
      </c>
      <c r="N70" s="17">
        <v>0</v>
      </c>
      <c r="O70" s="17">
        <v>0</v>
      </c>
      <c r="P70" s="17" t="s">
        <v>23</v>
      </c>
      <c r="Q70" s="17" t="s">
        <v>24</v>
      </c>
      <c r="R70" s="30" t="s">
        <v>31</v>
      </c>
    </row>
    <row r="71" spans="1:18" ht="12.75">
      <c r="A71" s="34">
        <v>40343</v>
      </c>
      <c r="B71" s="21">
        <v>5000</v>
      </c>
      <c r="C71" s="22">
        <v>14000</v>
      </c>
      <c r="D71" s="22"/>
      <c r="E71" s="17">
        <v>59</v>
      </c>
      <c r="F71" s="22">
        <v>1</v>
      </c>
      <c r="G71" s="17">
        <f t="shared" si="5"/>
        <v>0</v>
      </c>
      <c r="H71" s="17">
        <f t="shared" si="5"/>
        <v>0</v>
      </c>
      <c r="I71" s="17">
        <f t="shared" si="5"/>
        <v>1</v>
      </c>
      <c r="J71" s="17">
        <f t="shared" si="5"/>
        <v>0</v>
      </c>
      <c r="K71" s="17">
        <v>1</v>
      </c>
      <c r="L71" s="17">
        <v>0</v>
      </c>
      <c r="M71" s="17">
        <v>1</v>
      </c>
      <c r="N71" s="17">
        <v>0</v>
      </c>
      <c r="O71" s="17">
        <v>9</v>
      </c>
      <c r="P71" s="17" t="s">
        <v>23</v>
      </c>
      <c r="Q71" s="17" t="s">
        <v>24</v>
      </c>
      <c r="R71" s="30" t="s">
        <v>31</v>
      </c>
    </row>
    <row r="72" spans="1:18" ht="12.75">
      <c r="A72" s="34">
        <v>40343</v>
      </c>
      <c r="B72" s="21">
        <v>4300</v>
      </c>
      <c r="C72" s="22">
        <v>145000</v>
      </c>
      <c r="D72" s="22"/>
      <c r="E72" s="17">
        <v>50</v>
      </c>
      <c r="F72" s="22">
        <v>4</v>
      </c>
      <c r="G72" s="17">
        <f t="shared" si="5"/>
        <v>0</v>
      </c>
      <c r="H72" s="17">
        <f t="shared" si="5"/>
        <v>0</v>
      </c>
      <c r="I72" s="17">
        <f t="shared" si="5"/>
        <v>1</v>
      </c>
      <c r="J72" s="17">
        <f t="shared" si="5"/>
        <v>0</v>
      </c>
      <c r="K72" s="17">
        <v>1</v>
      </c>
      <c r="L72" s="17">
        <v>0</v>
      </c>
      <c r="M72" s="17">
        <v>1</v>
      </c>
      <c r="N72" s="17">
        <v>0</v>
      </c>
      <c r="O72" s="17">
        <v>0</v>
      </c>
      <c r="P72" s="17" t="s">
        <v>23</v>
      </c>
      <c r="Q72" s="17" t="s">
        <v>24</v>
      </c>
      <c r="R72" s="30" t="s">
        <v>33</v>
      </c>
    </row>
    <row r="73" spans="1:18" ht="12.75">
      <c r="A73" s="34">
        <v>40343</v>
      </c>
      <c r="B73" s="21">
        <v>6490</v>
      </c>
      <c r="C73" s="22">
        <v>39587</v>
      </c>
      <c r="D73" s="22"/>
      <c r="E73" s="17">
        <v>59</v>
      </c>
      <c r="F73" s="22">
        <v>4</v>
      </c>
      <c r="G73" s="17">
        <f t="shared" si="5"/>
        <v>0</v>
      </c>
      <c r="H73" s="17">
        <f t="shared" si="5"/>
        <v>0</v>
      </c>
      <c r="I73" s="17">
        <f t="shared" si="5"/>
        <v>1</v>
      </c>
      <c r="J73" s="17">
        <f t="shared" si="5"/>
        <v>0</v>
      </c>
      <c r="K73" s="17">
        <v>1</v>
      </c>
      <c r="L73" s="17">
        <v>0</v>
      </c>
      <c r="M73" s="17">
        <v>1</v>
      </c>
      <c r="N73" s="17">
        <v>0</v>
      </c>
      <c r="O73" s="17">
        <v>0</v>
      </c>
      <c r="P73" s="17" t="s">
        <v>23</v>
      </c>
      <c r="Q73" s="17" t="s">
        <v>24</v>
      </c>
      <c r="R73" s="30" t="s">
        <v>31</v>
      </c>
    </row>
    <row r="74" spans="1:18" ht="12.75">
      <c r="A74" s="34">
        <v>40343</v>
      </c>
      <c r="B74" s="21">
        <v>3160</v>
      </c>
      <c r="C74" s="22">
        <v>85200</v>
      </c>
      <c r="D74" s="22"/>
      <c r="E74" s="17">
        <v>50</v>
      </c>
      <c r="F74" s="22">
        <v>3</v>
      </c>
      <c r="G74" s="17">
        <f t="shared" si="5"/>
        <v>0</v>
      </c>
      <c r="H74" s="17">
        <f t="shared" si="5"/>
        <v>0</v>
      </c>
      <c r="I74" s="17">
        <f t="shared" si="5"/>
        <v>1</v>
      </c>
      <c r="J74" s="17">
        <f t="shared" si="5"/>
        <v>0</v>
      </c>
      <c r="K74" s="17">
        <v>1</v>
      </c>
      <c r="L74" s="17">
        <v>0</v>
      </c>
      <c r="M74" s="17">
        <v>1</v>
      </c>
      <c r="N74" s="17">
        <v>0</v>
      </c>
      <c r="O74" s="17">
        <v>12</v>
      </c>
      <c r="P74" s="17" t="s">
        <v>23</v>
      </c>
      <c r="Q74" s="17" t="s">
        <v>24</v>
      </c>
      <c r="R74" s="30" t="s">
        <v>33</v>
      </c>
    </row>
    <row r="75" spans="1:18" ht="12.75">
      <c r="A75" s="34">
        <v>40343</v>
      </c>
      <c r="B75" s="21">
        <v>5800</v>
      </c>
      <c r="C75" s="22">
        <v>124821</v>
      </c>
      <c r="D75" s="22">
        <v>1198</v>
      </c>
      <c r="E75" s="17">
        <v>40</v>
      </c>
      <c r="F75" s="17">
        <v>5</v>
      </c>
      <c r="G75" s="17">
        <f t="shared" si="5"/>
        <v>1</v>
      </c>
      <c r="H75" s="17">
        <f t="shared" si="5"/>
        <v>0</v>
      </c>
      <c r="I75" s="17">
        <f t="shared" si="5"/>
        <v>0</v>
      </c>
      <c r="J75" s="17">
        <f t="shared" si="5"/>
        <v>0</v>
      </c>
      <c r="K75" s="17">
        <v>1</v>
      </c>
      <c r="L75" s="17">
        <v>0</v>
      </c>
      <c r="M75" s="17">
        <v>1</v>
      </c>
      <c r="N75" s="17">
        <v>0</v>
      </c>
      <c r="O75" s="17">
        <v>0</v>
      </c>
      <c r="P75" s="17" t="s">
        <v>7</v>
      </c>
      <c r="Q75" s="17" t="s">
        <v>27</v>
      </c>
      <c r="R75" s="30" t="s">
        <v>31</v>
      </c>
    </row>
    <row r="76" spans="1:18" ht="12.75">
      <c r="A76" s="34">
        <v>40343</v>
      </c>
      <c r="B76" s="21">
        <v>6980</v>
      </c>
      <c r="C76" s="22">
        <v>107500</v>
      </c>
      <c r="D76" s="22">
        <v>1198</v>
      </c>
      <c r="E76" s="17">
        <v>47</v>
      </c>
      <c r="F76" s="17">
        <v>5</v>
      </c>
      <c r="G76" s="17">
        <f t="shared" si="5"/>
        <v>1</v>
      </c>
      <c r="H76" s="17">
        <f t="shared" si="5"/>
        <v>0</v>
      </c>
      <c r="I76" s="17">
        <f t="shared" si="5"/>
        <v>0</v>
      </c>
      <c r="J76" s="17">
        <f t="shared" si="5"/>
        <v>0</v>
      </c>
      <c r="K76" s="17">
        <v>1</v>
      </c>
      <c r="L76" s="17">
        <v>0</v>
      </c>
      <c r="M76" s="17">
        <v>1</v>
      </c>
      <c r="N76" s="17">
        <v>0</v>
      </c>
      <c r="O76" s="17">
        <v>0</v>
      </c>
      <c r="P76" s="17" t="s">
        <v>7</v>
      </c>
      <c r="Q76" s="17" t="s">
        <v>27</v>
      </c>
      <c r="R76" s="30" t="s">
        <v>31</v>
      </c>
    </row>
    <row r="77" spans="1:18" ht="12.75">
      <c r="A77" s="34">
        <v>40343</v>
      </c>
      <c r="B77" s="21">
        <v>8980</v>
      </c>
      <c r="C77" s="22">
        <v>127625</v>
      </c>
      <c r="D77" s="22">
        <v>1422</v>
      </c>
      <c r="E77" s="17">
        <v>59</v>
      </c>
      <c r="F77" s="17">
        <v>3</v>
      </c>
      <c r="G77" s="17">
        <f t="shared" si="5"/>
        <v>1</v>
      </c>
      <c r="H77" s="17">
        <f t="shared" si="5"/>
        <v>0</v>
      </c>
      <c r="I77" s="17">
        <f t="shared" si="5"/>
        <v>0</v>
      </c>
      <c r="J77" s="17">
        <f t="shared" si="5"/>
        <v>0</v>
      </c>
      <c r="K77" s="17">
        <v>1</v>
      </c>
      <c r="L77" s="17">
        <v>0</v>
      </c>
      <c r="M77" s="17">
        <v>1</v>
      </c>
      <c r="N77" s="17">
        <v>0</v>
      </c>
      <c r="O77" s="17">
        <v>0</v>
      </c>
      <c r="P77" s="17" t="s">
        <v>7</v>
      </c>
      <c r="Q77" s="17" t="s">
        <v>27</v>
      </c>
      <c r="R77" s="30" t="s">
        <v>33</v>
      </c>
    </row>
    <row r="78" spans="1:18" ht="12.75">
      <c r="A78" s="34">
        <v>40343</v>
      </c>
      <c r="B78" s="21">
        <v>9680</v>
      </c>
      <c r="C78" s="22">
        <v>159200</v>
      </c>
      <c r="D78" s="22">
        <v>1422</v>
      </c>
      <c r="E78" s="17">
        <v>59</v>
      </c>
      <c r="F78" s="17">
        <v>2</v>
      </c>
      <c r="G78" s="17">
        <f t="shared" si="5"/>
        <v>1</v>
      </c>
      <c r="H78" s="17">
        <f t="shared" si="5"/>
        <v>0</v>
      </c>
      <c r="I78" s="17">
        <f t="shared" si="5"/>
        <v>0</v>
      </c>
      <c r="J78" s="17">
        <f t="shared" si="5"/>
        <v>0</v>
      </c>
      <c r="K78" s="17">
        <v>1</v>
      </c>
      <c r="L78" s="17">
        <v>0</v>
      </c>
      <c r="M78" s="17">
        <v>1</v>
      </c>
      <c r="N78" s="17">
        <v>0</v>
      </c>
      <c r="O78" s="17">
        <v>0</v>
      </c>
      <c r="P78" s="17" t="s">
        <v>7</v>
      </c>
      <c r="Q78" s="17" t="s">
        <v>27</v>
      </c>
      <c r="R78" s="30" t="s">
        <v>33</v>
      </c>
    </row>
    <row r="79" spans="1:18" ht="12.75">
      <c r="A79" s="34">
        <v>40343</v>
      </c>
      <c r="B79" s="21">
        <v>3700</v>
      </c>
      <c r="C79" s="22">
        <v>97000</v>
      </c>
      <c r="D79" s="17">
        <v>1200</v>
      </c>
      <c r="E79" s="17">
        <v>40</v>
      </c>
      <c r="F79" s="17">
        <v>5</v>
      </c>
      <c r="G79" s="17">
        <f t="shared" si="5"/>
        <v>0</v>
      </c>
      <c r="H79" s="17">
        <f t="shared" si="5"/>
        <v>0</v>
      </c>
      <c r="I79" s="17">
        <f t="shared" si="5"/>
        <v>0</v>
      </c>
      <c r="J79" s="17">
        <f t="shared" si="5"/>
        <v>1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 t="s">
        <v>20</v>
      </c>
      <c r="Q79" s="17" t="s">
        <v>21</v>
      </c>
      <c r="R79" s="30" t="s">
        <v>34</v>
      </c>
    </row>
    <row r="80" spans="1:18" ht="12.75">
      <c r="A80" s="34">
        <v>40343</v>
      </c>
      <c r="B80" s="21">
        <v>3990</v>
      </c>
      <c r="C80" s="22">
        <v>202116</v>
      </c>
      <c r="D80" s="17">
        <v>1900</v>
      </c>
      <c r="E80" s="17">
        <v>47</v>
      </c>
      <c r="F80" s="17">
        <v>5</v>
      </c>
      <c r="G80" s="17">
        <f t="shared" si="5"/>
        <v>0</v>
      </c>
      <c r="H80" s="17">
        <f t="shared" si="5"/>
        <v>0</v>
      </c>
      <c r="I80" s="17">
        <f t="shared" si="5"/>
        <v>0</v>
      </c>
      <c r="J80" s="17">
        <f t="shared" si="5"/>
        <v>1</v>
      </c>
      <c r="K80" s="17">
        <v>1</v>
      </c>
      <c r="L80" s="17">
        <v>0</v>
      </c>
      <c r="M80" s="17">
        <v>1</v>
      </c>
      <c r="N80" s="17">
        <v>0</v>
      </c>
      <c r="O80" s="17">
        <v>0</v>
      </c>
      <c r="P80" s="17" t="s">
        <v>20</v>
      </c>
      <c r="Q80" s="17" t="s">
        <v>21</v>
      </c>
      <c r="R80" s="30" t="s">
        <v>33</v>
      </c>
    </row>
    <row r="81" spans="1:18" ht="12.75">
      <c r="A81" s="34">
        <v>40343</v>
      </c>
      <c r="B81" s="21">
        <v>17990</v>
      </c>
      <c r="C81" s="22">
        <v>9999</v>
      </c>
      <c r="D81" s="17">
        <v>1600</v>
      </c>
      <c r="E81" s="17">
        <v>77</v>
      </c>
      <c r="F81" s="23">
        <v>1</v>
      </c>
      <c r="G81" s="17">
        <f t="shared" si="5"/>
        <v>0</v>
      </c>
      <c r="H81" s="17">
        <f t="shared" si="5"/>
        <v>0</v>
      </c>
      <c r="I81" s="17">
        <f t="shared" si="5"/>
        <v>0</v>
      </c>
      <c r="J81" s="17">
        <f t="shared" si="5"/>
        <v>1</v>
      </c>
      <c r="K81" s="23">
        <v>1</v>
      </c>
      <c r="L81" s="23">
        <v>0</v>
      </c>
      <c r="M81" s="23">
        <v>1</v>
      </c>
      <c r="N81" s="23">
        <v>1</v>
      </c>
      <c r="O81" s="17">
        <v>0</v>
      </c>
      <c r="P81" s="17" t="s">
        <v>20</v>
      </c>
      <c r="Q81" s="17" t="s">
        <v>21</v>
      </c>
      <c r="R81" s="30" t="s">
        <v>34</v>
      </c>
    </row>
    <row r="82" spans="1:18" ht="12.75">
      <c r="A82" s="34">
        <v>40343</v>
      </c>
      <c r="B82" s="21">
        <v>17990</v>
      </c>
      <c r="C82" s="22">
        <v>15000</v>
      </c>
      <c r="D82" s="17">
        <v>1900</v>
      </c>
      <c r="E82" s="17">
        <v>95</v>
      </c>
      <c r="F82" s="23">
        <v>2</v>
      </c>
      <c r="G82" s="17">
        <f t="shared" si="5"/>
        <v>0</v>
      </c>
      <c r="H82" s="17">
        <f t="shared" si="5"/>
        <v>0</v>
      </c>
      <c r="I82" s="17">
        <f t="shared" si="5"/>
        <v>0</v>
      </c>
      <c r="J82" s="17">
        <f t="shared" si="5"/>
        <v>1</v>
      </c>
      <c r="K82" s="23">
        <v>1</v>
      </c>
      <c r="L82" s="23">
        <v>0</v>
      </c>
      <c r="M82" s="23">
        <v>1</v>
      </c>
      <c r="N82" s="23">
        <v>0</v>
      </c>
      <c r="O82" s="17">
        <v>0</v>
      </c>
      <c r="P82" s="17" t="s">
        <v>20</v>
      </c>
      <c r="Q82" s="17" t="s">
        <v>21</v>
      </c>
      <c r="R82" s="30" t="s">
        <v>33</v>
      </c>
    </row>
    <row r="83" spans="1:18" ht="12.75">
      <c r="A83" s="34">
        <v>40343</v>
      </c>
      <c r="B83" s="21">
        <v>5990</v>
      </c>
      <c r="C83" s="22">
        <v>115800</v>
      </c>
      <c r="D83" s="17">
        <v>1400</v>
      </c>
      <c r="E83" s="17">
        <v>55</v>
      </c>
      <c r="F83" s="23">
        <v>3</v>
      </c>
      <c r="G83" s="17">
        <f t="shared" si="5"/>
        <v>0</v>
      </c>
      <c r="H83" s="17">
        <f t="shared" si="5"/>
        <v>0</v>
      </c>
      <c r="I83" s="17">
        <f t="shared" si="5"/>
        <v>0</v>
      </c>
      <c r="J83" s="17">
        <f t="shared" si="5"/>
        <v>1</v>
      </c>
      <c r="K83" s="23">
        <v>0</v>
      </c>
      <c r="L83" s="23">
        <v>0</v>
      </c>
      <c r="M83" s="23">
        <v>0</v>
      </c>
      <c r="N83" s="23">
        <v>0</v>
      </c>
      <c r="O83" s="17">
        <v>0</v>
      </c>
      <c r="P83" s="17" t="s">
        <v>20</v>
      </c>
      <c r="Q83" s="17" t="s">
        <v>21</v>
      </c>
      <c r="R83" s="30" t="s">
        <v>31</v>
      </c>
    </row>
    <row r="84" spans="1:18" ht="12.75">
      <c r="A84" s="34">
        <v>40344</v>
      </c>
      <c r="B84" s="21">
        <v>7790</v>
      </c>
      <c r="C84" s="22">
        <v>75580</v>
      </c>
      <c r="D84" s="22">
        <v>1229</v>
      </c>
      <c r="E84" s="17">
        <v>59</v>
      </c>
      <c r="F84" s="22">
        <v>3</v>
      </c>
      <c r="G84" s="17">
        <f t="shared" si="5"/>
        <v>0</v>
      </c>
      <c r="H84" s="17">
        <f t="shared" si="5"/>
        <v>1</v>
      </c>
      <c r="I84" s="17">
        <f t="shared" si="5"/>
        <v>0</v>
      </c>
      <c r="J84" s="17">
        <f t="shared" si="5"/>
        <v>0</v>
      </c>
      <c r="K84" s="23">
        <v>1</v>
      </c>
      <c r="L84" s="22">
        <v>0</v>
      </c>
      <c r="M84" s="23">
        <v>1</v>
      </c>
      <c r="N84" s="22">
        <v>0</v>
      </c>
      <c r="O84" s="17">
        <v>0</v>
      </c>
      <c r="P84" s="17" t="s">
        <v>18</v>
      </c>
      <c r="Q84" s="17" t="s">
        <v>19</v>
      </c>
      <c r="R84" s="30" t="s">
        <v>31</v>
      </c>
    </row>
    <row r="85" spans="1:18" ht="12.75">
      <c r="A85" s="34">
        <v>40344</v>
      </c>
      <c r="B85" s="21">
        <v>2900</v>
      </c>
      <c r="C85" s="22">
        <v>367665</v>
      </c>
      <c r="D85" s="22">
        <v>1686</v>
      </c>
      <c r="E85" s="17">
        <v>74</v>
      </c>
      <c r="F85" s="23">
        <v>5</v>
      </c>
      <c r="G85" s="17">
        <f aca="true" t="shared" si="6" ref="G85:J91">IF($P85=G$4,1,0)</f>
        <v>0</v>
      </c>
      <c r="H85" s="17">
        <f t="shared" si="6"/>
        <v>1</v>
      </c>
      <c r="I85" s="17">
        <f t="shared" si="6"/>
        <v>0</v>
      </c>
      <c r="J85" s="17">
        <f t="shared" si="6"/>
        <v>0</v>
      </c>
      <c r="K85" s="23">
        <v>1</v>
      </c>
      <c r="L85" s="23">
        <v>0</v>
      </c>
      <c r="M85" s="23">
        <v>1</v>
      </c>
      <c r="N85" s="23">
        <v>0</v>
      </c>
      <c r="O85" s="17">
        <v>0</v>
      </c>
      <c r="P85" s="17" t="s">
        <v>18</v>
      </c>
      <c r="Q85" s="17" t="s">
        <v>19</v>
      </c>
      <c r="R85" s="30" t="s">
        <v>33</v>
      </c>
    </row>
    <row r="86" spans="1:18" ht="12.75">
      <c r="A86" s="34">
        <v>40344</v>
      </c>
      <c r="B86" s="21">
        <v>3332</v>
      </c>
      <c r="C86" s="22">
        <v>40000</v>
      </c>
      <c r="D86" s="22">
        <v>1248</v>
      </c>
      <c r="E86" s="17">
        <v>51</v>
      </c>
      <c r="F86" s="22">
        <v>4</v>
      </c>
      <c r="G86" s="17">
        <f t="shared" si="6"/>
        <v>0</v>
      </c>
      <c r="H86" s="17">
        <f t="shared" si="6"/>
        <v>1</v>
      </c>
      <c r="I86" s="17">
        <f t="shared" si="6"/>
        <v>0</v>
      </c>
      <c r="J86" s="17">
        <f t="shared" si="6"/>
        <v>0</v>
      </c>
      <c r="K86" s="23">
        <v>1</v>
      </c>
      <c r="L86" s="22">
        <v>0</v>
      </c>
      <c r="M86" s="23">
        <v>0</v>
      </c>
      <c r="N86" s="22">
        <v>0</v>
      </c>
      <c r="O86" s="17">
        <v>0</v>
      </c>
      <c r="P86" s="17" t="s">
        <v>18</v>
      </c>
      <c r="Q86" s="17" t="s">
        <v>19</v>
      </c>
      <c r="R86" s="30" t="s">
        <v>33</v>
      </c>
    </row>
    <row r="87" spans="1:18" ht="12.75">
      <c r="A87" s="34">
        <v>40344</v>
      </c>
      <c r="B87" s="21">
        <v>2919</v>
      </c>
      <c r="C87" s="22">
        <v>175305</v>
      </c>
      <c r="D87" s="22">
        <v>1248</v>
      </c>
      <c r="E87" s="17">
        <v>51</v>
      </c>
      <c r="F87" s="22">
        <v>4</v>
      </c>
      <c r="G87" s="17">
        <f t="shared" si="6"/>
        <v>0</v>
      </c>
      <c r="H87" s="17">
        <f t="shared" si="6"/>
        <v>1</v>
      </c>
      <c r="I87" s="17">
        <f t="shared" si="6"/>
        <v>0</v>
      </c>
      <c r="J87" s="17">
        <f t="shared" si="6"/>
        <v>0</v>
      </c>
      <c r="K87" s="23">
        <v>1</v>
      </c>
      <c r="L87" s="22">
        <v>0</v>
      </c>
      <c r="M87" s="23">
        <v>0</v>
      </c>
      <c r="N87" s="22">
        <v>0</v>
      </c>
      <c r="O87" s="17">
        <v>0</v>
      </c>
      <c r="P87" s="17" t="s">
        <v>18</v>
      </c>
      <c r="Q87" s="17" t="s">
        <v>19</v>
      </c>
      <c r="R87" s="30" t="s">
        <v>33</v>
      </c>
    </row>
    <row r="88" spans="1:18" ht="12.75">
      <c r="A88" s="34">
        <v>40344</v>
      </c>
      <c r="B88" s="21">
        <v>8980</v>
      </c>
      <c r="C88" s="17">
        <v>71000</v>
      </c>
      <c r="D88" s="17">
        <v>1200</v>
      </c>
      <c r="E88" s="17">
        <v>47</v>
      </c>
      <c r="F88" s="17">
        <v>4</v>
      </c>
      <c r="G88" s="17">
        <f t="shared" si="6"/>
        <v>1</v>
      </c>
      <c r="H88" s="17">
        <f t="shared" si="6"/>
        <v>0</v>
      </c>
      <c r="I88" s="17">
        <f t="shared" si="6"/>
        <v>0</v>
      </c>
      <c r="J88" s="17">
        <f t="shared" si="6"/>
        <v>0</v>
      </c>
      <c r="K88" s="17">
        <v>1</v>
      </c>
      <c r="L88" s="17">
        <v>0</v>
      </c>
      <c r="M88" s="17">
        <v>1</v>
      </c>
      <c r="N88" s="17">
        <v>0</v>
      </c>
      <c r="O88" s="17">
        <v>0</v>
      </c>
      <c r="P88" s="17" t="s">
        <v>7</v>
      </c>
      <c r="Q88" s="17" t="s">
        <v>5</v>
      </c>
      <c r="R88" s="30" t="s">
        <v>31</v>
      </c>
    </row>
    <row r="89" spans="1:18" ht="12.75">
      <c r="A89" s="34">
        <v>40344</v>
      </c>
      <c r="B89" s="21">
        <v>10980</v>
      </c>
      <c r="C89" s="17">
        <v>25228</v>
      </c>
      <c r="D89" s="17">
        <v>1200</v>
      </c>
      <c r="E89" s="17">
        <v>59</v>
      </c>
      <c r="F89" s="17">
        <v>2</v>
      </c>
      <c r="G89" s="17">
        <f t="shared" si="6"/>
        <v>0</v>
      </c>
      <c r="H89" s="17">
        <f t="shared" si="6"/>
        <v>1</v>
      </c>
      <c r="I89" s="17">
        <f t="shared" si="6"/>
        <v>0</v>
      </c>
      <c r="J89" s="17">
        <f t="shared" si="6"/>
        <v>0</v>
      </c>
      <c r="K89" s="17">
        <v>1</v>
      </c>
      <c r="L89" s="17">
        <v>0</v>
      </c>
      <c r="M89" s="17">
        <v>1</v>
      </c>
      <c r="N89" s="17">
        <v>0</v>
      </c>
      <c r="O89" s="17">
        <v>0</v>
      </c>
      <c r="P89" s="17" t="s">
        <v>18</v>
      </c>
      <c r="Q89" s="17" t="s">
        <v>19</v>
      </c>
      <c r="R89" s="30" t="s">
        <v>33</v>
      </c>
    </row>
    <row r="90" spans="1:18" ht="12.75">
      <c r="A90" s="34">
        <v>40344</v>
      </c>
      <c r="B90" s="21">
        <v>9780</v>
      </c>
      <c r="C90" s="17">
        <v>42800</v>
      </c>
      <c r="D90" s="17">
        <v>1400</v>
      </c>
      <c r="E90" s="17">
        <v>55</v>
      </c>
      <c r="F90" s="17">
        <v>3</v>
      </c>
      <c r="G90" s="17">
        <f t="shared" si="6"/>
        <v>0</v>
      </c>
      <c r="H90" s="17">
        <f t="shared" si="6"/>
        <v>0</v>
      </c>
      <c r="I90" s="17">
        <f t="shared" si="6"/>
        <v>0</v>
      </c>
      <c r="J90" s="17">
        <f t="shared" si="6"/>
        <v>1</v>
      </c>
      <c r="K90" s="17">
        <v>1</v>
      </c>
      <c r="L90" s="17">
        <v>0</v>
      </c>
      <c r="M90" s="17">
        <v>1</v>
      </c>
      <c r="N90" s="17">
        <v>0</v>
      </c>
      <c r="O90" s="17">
        <v>0</v>
      </c>
      <c r="P90" s="17" t="s">
        <v>20</v>
      </c>
      <c r="Q90" s="17" t="s">
        <v>21</v>
      </c>
      <c r="R90" s="30" t="s">
        <v>31</v>
      </c>
    </row>
    <row r="91" spans="1:18" ht="12.75">
      <c r="A91" s="34">
        <v>40344</v>
      </c>
      <c r="B91" s="21">
        <v>6900</v>
      </c>
      <c r="C91" s="17">
        <v>113000</v>
      </c>
      <c r="D91" s="17">
        <v>1400</v>
      </c>
      <c r="E91" s="17">
        <v>59</v>
      </c>
      <c r="F91" s="17">
        <v>2</v>
      </c>
      <c r="G91" s="17">
        <f t="shared" si="6"/>
        <v>0</v>
      </c>
      <c r="H91" s="17">
        <f t="shared" si="6"/>
        <v>0</v>
      </c>
      <c r="I91" s="17">
        <f t="shared" si="6"/>
        <v>1</v>
      </c>
      <c r="J91" s="17">
        <f t="shared" si="6"/>
        <v>0</v>
      </c>
      <c r="K91" s="17">
        <v>1</v>
      </c>
      <c r="L91" s="17">
        <v>0</v>
      </c>
      <c r="M91" s="17">
        <v>1</v>
      </c>
      <c r="N91" s="17">
        <v>1</v>
      </c>
      <c r="O91" s="17">
        <v>0</v>
      </c>
      <c r="P91" s="17" t="s">
        <v>23</v>
      </c>
      <c r="Q91" s="17" t="s">
        <v>24</v>
      </c>
      <c r="R91" s="30" t="s">
        <v>31</v>
      </c>
    </row>
  </sheetData>
  <sheetProtection/>
  <autoFilter ref="A4:R91"/>
  <printOptions gridLines="1"/>
  <pageMargins left="0.32" right="0.26" top="0.35" bottom="0.53" header="0.28" footer="0.31"/>
  <pageSetup fitToHeight="1" fitToWidth="1" horizontalDpi="600" verticalDpi="600" orientation="landscape" paperSize="9" scale="46" r:id="rId1"/>
  <headerFooter alignWithMargins="0">
    <oddFooter>&amp;LPS &amp;Z&amp;F - &amp;A -- &amp;D; &amp;T&amp;RS. &amp;P&amp;8 (von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00390625" style="0" customWidth="1"/>
    <col min="2" max="2" width="11.7109375" style="4" customWidth="1"/>
    <col min="3" max="3" width="12.7109375" style="4" bestFit="1" customWidth="1"/>
    <col min="4" max="4" width="8.140625" style="4" customWidth="1"/>
    <col min="5" max="5" width="9.57421875" style="4" customWidth="1"/>
    <col min="6" max="6" width="8.140625" style="4" customWidth="1"/>
    <col min="7" max="7" width="8.140625" style="4" bestFit="1" customWidth="1"/>
    <col min="8" max="8" width="9.421875" style="4" bestFit="1" customWidth="1"/>
    <col min="9" max="9" width="11.28125" style="4" bestFit="1" customWidth="1"/>
    <col min="10" max="11" width="9.140625" style="4" customWidth="1"/>
    <col min="12" max="12" width="16.57421875" style="4" bestFit="1" customWidth="1"/>
    <col min="13" max="13" width="13.140625" style="4" customWidth="1"/>
    <col min="14" max="14" width="5.140625" style="4" customWidth="1"/>
    <col min="15" max="15" width="8.00390625" style="4" bestFit="1" customWidth="1"/>
    <col min="16" max="16" width="10.00390625" style="4" customWidth="1"/>
    <col min="17" max="17" width="6.00390625" style="4" customWidth="1"/>
    <col min="18" max="18" width="9.28125" style="4" bestFit="1" customWidth="1"/>
    <col min="19" max="16384" width="11.421875" style="0" customWidth="1"/>
  </cols>
  <sheetData>
    <row r="1" spans="1:11" ht="26.25">
      <c r="A1" s="33" t="s">
        <v>0</v>
      </c>
      <c r="H1" s="5" t="s">
        <v>38</v>
      </c>
      <c r="I1" s="6">
        <f>SUBTOTAL(2,B6:B79)</f>
        <v>74</v>
      </c>
      <c r="K1" s="7" t="s">
        <v>16</v>
      </c>
    </row>
    <row r="2" spans="1:17" s="37" customFormat="1" ht="26.25">
      <c r="A2" s="35"/>
      <c r="B2" s="36" t="s">
        <v>41</v>
      </c>
      <c r="C2" s="36" t="s">
        <v>42</v>
      </c>
      <c r="D2" s="36" t="s">
        <v>43</v>
      </c>
      <c r="E2" s="36" t="s">
        <v>44</v>
      </c>
      <c r="F2" s="36" t="s">
        <v>45</v>
      </c>
      <c r="G2" s="36" t="s">
        <v>46</v>
      </c>
      <c r="H2" s="36" t="s">
        <v>47</v>
      </c>
      <c r="I2" s="36" t="s">
        <v>48</v>
      </c>
      <c r="J2" s="36" t="s">
        <v>49</v>
      </c>
      <c r="K2" s="36" t="s">
        <v>50</v>
      </c>
      <c r="L2" s="36" t="s">
        <v>51</v>
      </c>
      <c r="M2" s="36" t="s">
        <v>52</v>
      </c>
      <c r="N2" s="36"/>
      <c r="O2" s="36"/>
      <c r="P2" s="36"/>
      <c r="Q2" s="36"/>
    </row>
    <row r="3" spans="1:18" ht="12.75">
      <c r="A3" t="s">
        <v>39</v>
      </c>
      <c r="G3" s="4">
        <f>SUBTOTAL(9,G6:G79)</f>
        <v>23</v>
      </c>
      <c r="H3" s="4">
        <f aca="true" t="shared" si="0" ref="H3:M3">SUBTOTAL(9,H6:H79)</f>
        <v>17</v>
      </c>
      <c r="I3" s="4">
        <f t="shared" si="0"/>
        <v>18</v>
      </c>
      <c r="J3" s="4">
        <f t="shared" si="0"/>
        <v>58</v>
      </c>
      <c r="K3" s="4">
        <f t="shared" si="0"/>
        <v>11</v>
      </c>
      <c r="L3" s="4">
        <f t="shared" si="0"/>
        <v>57</v>
      </c>
      <c r="M3" s="4">
        <f t="shared" si="0"/>
        <v>24</v>
      </c>
      <c r="R3" s="4">
        <f>SUBTOTAL(9,R6:R79)</f>
        <v>16</v>
      </c>
    </row>
    <row r="4" spans="1:18" s="2" customFormat="1" ht="17.25" customHeight="1">
      <c r="A4" s="26" t="s">
        <v>1</v>
      </c>
      <c r="B4" s="27">
        <f aca="true" t="shared" si="1" ref="B4:N4">SUBTOTAL(1,B6:B79)</f>
        <v>7401.601756756757</v>
      </c>
      <c r="C4" s="26">
        <f t="shared" si="1"/>
        <v>88267.60797297298</v>
      </c>
      <c r="D4" s="26">
        <f t="shared" si="1"/>
        <v>1361.162162162162</v>
      </c>
      <c r="E4" s="26">
        <f t="shared" si="1"/>
        <v>55.891891891891895</v>
      </c>
      <c r="F4" s="26">
        <f t="shared" si="1"/>
        <v>5.0675675675675675</v>
      </c>
      <c r="G4" s="28">
        <f>SUBTOTAL(1,G6:G79)</f>
        <v>0.3108108108108108</v>
      </c>
      <c r="H4" s="28">
        <f t="shared" si="1"/>
        <v>0.22972972972972974</v>
      </c>
      <c r="I4" s="28">
        <f t="shared" si="1"/>
        <v>0.24324324324324326</v>
      </c>
      <c r="J4" s="28">
        <f t="shared" si="1"/>
        <v>0.7837837837837838</v>
      </c>
      <c r="K4" s="28">
        <f t="shared" si="1"/>
        <v>0.14864864864864866</v>
      </c>
      <c r="L4" s="28">
        <f t="shared" si="1"/>
        <v>0.7702702702702703</v>
      </c>
      <c r="M4" s="28">
        <f t="shared" si="1"/>
        <v>0.32432432432432434</v>
      </c>
      <c r="N4" s="26">
        <f t="shared" si="1"/>
        <v>4738.338461538461</v>
      </c>
      <c r="O4" s="26"/>
      <c r="P4" s="26"/>
      <c r="Q4" s="26"/>
      <c r="R4" s="28">
        <f>SUBTOTAL(1,R6:R79)</f>
        <v>0.21621621621621623</v>
      </c>
    </row>
    <row r="5" spans="1:18" s="1" customFormat="1" ht="14.25" customHeight="1">
      <c r="A5" s="11" t="s">
        <v>37</v>
      </c>
      <c r="B5" s="12" t="s">
        <v>25</v>
      </c>
      <c r="C5" s="12" t="s">
        <v>6</v>
      </c>
      <c r="D5" s="14" t="s">
        <v>9</v>
      </c>
      <c r="E5" s="14" t="s">
        <v>10</v>
      </c>
      <c r="F5" s="14" t="s">
        <v>11</v>
      </c>
      <c r="G5" s="12" t="s">
        <v>7</v>
      </c>
      <c r="H5" s="12" t="s">
        <v>23</v>
      </c>
      <c r="I5" s="12" t="s">
        <v>20</v>
      </c>
      <c r="J5" s="14" t="s">
        <v>12</v>
      </c>
      <c r="K5" s="14" t="s">
        <v>13</v>
      </c>
      <c r="L5" s="14" t="s">
        <v>14</v>
      </c>
      <c r="M5" s="14" t="s">
        <v>15</v>
      </c>
      <c r="N5" s="13" t="s">
        <v>2</v>
      </c>
      <c r="O5" s="12" t="s">
        <v>3</v>
      </c>
      <c r="P5" s="12" t="s">
        <v>4</v>
      </c>
      <c r="Q5" s="29" t="s">
        <v>8</v>
      </c>
      <c r="R5" s="12" t="s">
        <v>18</v>
      </c>
    </row>
    <row r="6" spans="1:18" ht="12.75">
      <c r="A6" s="15" t="s">
        <v>35</v>
      </c>
      <c r="B6" s="16">
        <v>12644.49</v>
      </c>
      <c r="C6" s="17">
        <v>11914</v>
      </c>
      <c r="D6" s="18">
        <v>1198</v>
      </c>
      <c r="E6" s="17">
        <v>56</v>
      </c>
      <c r="F6" s="17">
        <v>1</v>
      </c>
      <c r="G6" s="17">
        <f>IF($O6=G$5,1,0)</f>
        <v>1</v>
      </c>
      <c r="H6" s="17">
        <f aca="true" t="shared" si="2" ref="H6:I23">IF($O6=H$5,1,0)</f>
        <v>0</v>
      </c>
      <c r="I6" s="17">
        <f t="shared" si="2"/>
        <v>0</v>
      </c>
      <c r="J6" s="17">
        <v>1</v>
      </c>
      <c r="K6" s="17">
        <v>0</v>
      </c>
      <c r="L6" s="17">
        <v>1</v>
      </c>
      <c r="M6" s="17">
        <v>0</v>
      </c>
      <c r="N6" s="24">
        <v>10000</v>
      </c>
      <c r="O6" s="17" t="s">
        <v>7</v>
      </c>
      <c r="P6" s="17" t="s">
        <v>5</v>
      </c>
      <c r="Q6" s="30" t="s">
        <v>17</v>
      </c>
      <c r="R6" s="17">
        <f>IF($O6=R$5,1,0)</f>
        <v>0</v>
      </c>
    </row>
    <row r="7" spans="1:18" ht="12.75">
      <c r="A7" s="15" t="s">
        <v>35</v>
      </c>
      <c r="B7" s="16">
        <v>1290</v>
      </c>
      <c r="C7" s="17">
        <v>192800</v>
      </c>
      <c r="D7" s="20">
        <v>1199</v>
      </c>
      <c r="E7" s="18">
        <v>48</v>
      </c>
      <c r="F7" s="19">
        <v>10</v>
      </c>
      <c r="G7" s="17">
        <f>IF($O7=G$5,1,0)</f>
        <v>0</v>
      </c>
      <c r="H7" s="17">
        <f t="shared" si="2"/>
        <v>0</v>
      </c>
      <c r="I7" s="17">
        <f t="shared" si="2"/>
        <v>0</v>
      </c>
      <c r="J7" s="17">
        <v>1</v>
      </c>
      <c r="K7" s="17">
        <v>1</v>
      </c>
      <c r="L7" s="17">
        <v>1</v>
      </c>
      <c r="M7" s="17">
        <v>0</v>
      </c>
      <c r="N7" s="24">
        <v>700</v>
      </c>
      <c r="O7" s="17" t="s">
        <v>18</v>
      </c>
      <c r="P7" s="17" t="s">
        <v>19</v>
      </c>
      <c r="Q7" s="31" t="s">
        <v>26</v>
      </c>
      <c r="R7" s="17">
        <f>IF($O7=R$5,1,0)</f>
        <v>1</v>
      </c>
    </row>
    <row r="8" spans="1:18" ht="12.75">
      <c r="A8" s="15" t="s">
        <v>35</v>
      </c>
      <c r="B8" s="16">
        <v>10833.21</v>
      </c>
      <c r="C8" s="17">
        <v>21910.49</v>
      </c>
      <c r="D8" s="18">
        <v>1422</v>
      </c>
      <c r="E8" s="17">
        <v>77</v>
      </c>
      <c r="F8" s="19">
        <v>2</v>
      </c>
      <c r="G8" s="17">
        <f>IF($O8=G$5,1,0)</f>
        <v>0</v>
      </c>
      <c r="H8" s="17">
        <f t="shared" si="2"/>
        <v>0</v>
      </c>
      <c r="I8" s="17">
        <f t="shared" si="2"/>
        <v>1</v>
      </c>
      <c r="J8" s="17">
        <v>1</v>
      </c>
      <c r="K8" s="17">
        <v>0</v>
      </c>
      <c r="L8" s="17">
        <v>1</v>
      </c>
      <c r="M8" s="17">
        <v>0</v>
      </c>
      <c r="N8" s="24">
        <v>9000</v>
      </c>
      <c r="O8" s="17" t="s">
        <v>20</v>
      </c>
      <c r="P8" s="17" t="s">
        <v>21</v>
      </c>
      <c r="Q8" s="32" t="s">
        <v>22</v>
      </c>
      <c r="R8" s="17">
        <f>IF($O8=R$5,1,0)</f>
        <v>0</v>
      </c>
    </row>
    <row r="9" spans="1:18" ht="12.75">
      <c r="A9" s="15" t="s">
        <v>35</v>
      </c>
      <c r="B9" s="16">
        <v>3950</v>
      </c>
      <c r="C9" s="17">
        <v>136700</v>
      </c>
      <c r="D9" s="18">
        <v>1400</v>
      </c>
      <c r="E9" s="18">
        <v>51</v>
      </c>
      <c r="F9" s="17">
        <v>7</v>
      </c>
      <c r="G9" s="17">
        <f>IF($O9=G$5,1,0)</f>
        <v>0</v>
      </c>
      <c r="H9" s="17">
        <f t="shared" si="2"/>
        <v>1</v>
      </c>
      <c r="I9" s="17">
        <f t="shared" si="2"/>
        <v>0</v>
      </c>
      <c r="J9" s="17">
        <v>1</v>
      </c>
      <c r="K9" s="17">
        <v>0</v>
      </c>
      <c r="L9" s="17">
        <v>0</v>
      </c>
      <c r="M9" s="17">
        <v>0</v>
      </c>
      <c r="N9" s="24">
        <v>3600</v>
      </c>
      <c r="O9" s="17" t="s">
        <v>23</v>
      </c>
      <c r="P9" s="17" t="s">
        <v>24</v>
      </c>
      <c r="Q9" s="30" t="s">
        <v>28</v>
      </c>
      <c r="R9" s="17">
        <f>IF($O9=R$5,1,0)</f>
        <v>0</v>
      </c>
    </row>
    <row r="10" spans="1:18" ht="12.75">
      <c r="A10" s="15" t="s">
        <v>35</v>
      </c>
      <c r="B10" s="16">
        <v>2250</v>
      </c>
      <c r="C10" s="9">
        <v>267209</v>
      </c>
      <c r="D10" s="10">
        <v>2324</v>
      </c>
      <c r="E10" s="17">
        <v>110</v>
      </c>
      <c r="F10" s="17">
        <v>10</v>
      </c>
      <c r="G10" s="17">
        <f>IF($O10=G$5,1,0)</f>
        <v>1</v>
      </c>
      <c r="H10" s="17">
        <f t="shared" si="2"/>
        <v>0</v>
      </c>
      <c r="I10" s="17">
        <f t="shared" si="2"/>
        <v>0</v>
      </c>
      <c r="J10" s="9">
        <v>0</v>
      </c>
      <c r="K10" s="9">
        <v>0</v>
      </c>
      <c r="L10" s="9">
        <v>0</v>
      </c>
      <c r="M10" s="9">
        <v>0</v>
      </c>
      <c r="N10" s="25">
        <v>2100</v>
      </c>
      <c r="O10" s="17" t="s">
        <v>7</v>
      </c>
      <c r="P10" s="9" t="s">
        <v>5</v>
      </c>
      <c r="Q10" s="30" t="s">
        <v>28</v>
      </c>
      <c r="R10" s="17">
        <f>IF($O10=R$5,1,0)</f>
        <v>0</v>
      </c>
    </row>
    <row r="11" spans="1:18" ht="12.75">
      <c r="A11" s="15" t="s">
        <v>35</v>
      </c>
      <c r="B11" s="16">
        <v>4133</v>
      </c>
      <c r="C11" s="9">
        <v>230000</v>
      </c>
      <c r="D11" s="10">
        <v>2500</v>
      </c>
      <c r="E11" s="10">
        <v>125</v>
      </c>
      <c r="F11" s="9">
        <v>9</v>
      </c>
      <c r="G11" s="17">
        <f>IF($O11=G$5,1,0)</f>
        <v>0</v>
      </c>
      <c r="H11" s="17">
        <f t="shared" si="2"/>
        <v>1</v>
      </c>
      <c r="I11" s="17">
        <f t="shared" si="2"/>
        <v>0</v>
      </c>
      <c r="J11" s="9">
        <v>1</v>
      </c>
      <c r="K11" s="9">
        <v>0</v>
      </c>
      <c r="L11" s="9">
        <v>1</v>
      </c>
      <c r="M11" s="9">
        <v>1</v>
      </c>
      <c r="N11" s="25">
        <v>4000</v>
      </c>
      <c r="O11" s="9" t="s">
        <v>23</v>
      </c>
      <c r="P11" s="9" t="s">
        <v>24</v>
      </c>
      <c r="Q11" s="30" t="s">
        <v>29</v>
      </c>
      <c r="R11" s="17">
        <f>IF($O11=R$5,1,0)</f>
        <v>0</v>
      </c>
    </row>
    <row r="12" spans="1:18" ht="15" customHeight="1">
      <c r="A12" s="15" t="s">
        <v>35</v>
      </c>
      <c r="B12" s="16">
        <v>10990</v>
      </c>
      <c r="C12" s="17">
        <v>5000</v>
      </c>
      <c r="D12" s="10">
        <v>1300</v>
      </c>
      <c r="E12" s="9">
        <v>51</v>
      </c>
      <c r="F12" s="9">
        <v>1</v>
      </c>
      <c r="G12" s="17">
        <f>IF($O12=G$5,1,0)</f>
        <v>0</v>
      </c>
      <c r="H12" s="17">
        <f t="shared" si="2"/>
        <v>0</v>
      </c>
      <c r="I12" s="17">
        <f t="shared" si="2"/>
        <v>0</v>
      </c>
      <c r="J12" s="9">
        <v>1</v>
      </c>
      <c r="K12" s="9">
        <v>0</v>
      </c>
      <c r="L12" s="9">
        <v>1</v>
      </c>
      <c r="M12" s="9">
        <v>0</v>
      </c>
      <c r="N12" s="25">
        <v>10500</v>
      </c>
      <c r="O12" s="9" t="s">
        <v>18</v>
      </c>
      <c r="P12" s="9" t="s">
        <v>19</v>
      </c>
      <c r="Q12" s="30" t="s">
        <v>17</v>
      </c>
      <c r="R12" s="17">
        <f>IF($O12=R$5,1,0)</f>
        <v>1</v>
      </c>
    </row>
    <row r="13" spans="1:18" ht="12.75">
      <c r="A13" s="15" t="s">
        <v>35</v>
      </c>
      <c r="B13" s="16">
        <v>7359.21</v>
      </c>
      <c r="C13" s="17">
        <v>58787.5</v>
      </c>
      <c r="D13" s="10">
        <v>1400</v>
      </c>
      <c r="E13" s="10">
        <v>60</v>
      </c>
      <c r="F13" s="9">
        <v>4</v>
      </c>
      <c r="G13" s="17">
        <f>IF($O13=G$5,1,0)</f>
        <v>0</v>
      </c>
      <c r="H13" s="17">
        <f t="shared" si="2"/>
        <v>0</v>
      </c>
      <c r="I13" s="17">
        <f t="shared" si="2"/>
        <v>1</v>
      </c>
      <c r="J13" s="9">
        <v>1</v>
      </c>
      <c r="K13" s="9">
        <v>0</v>
      </c>
      <c r="L13" s="9">
        <v>1</v>
      </c>
      <c r="M13" s="9">
        <v>0</v>
      </c>
      <c r="N13" s="25">
        <v>5900</v>
      </c>
      <c r="O13" s="9" t="s">
        <v>20</v>
      </c>
      <c r="P13" s="9" t="s">
        <v>21</v>
      </c>
      <c r="Q13" s="30"/>
      <c r="R13" s="17">
        <f>IF($O13=R$5,1,0)</f>
        <v>0</v>
      </c>
    </row>
    <row r="14" spans="1:18" ht="15.75" customHeight="1">
      <c r="A14" s="15" t="s">
        <v>35</v>
      </c>
      <c r="B14" s="16">
        <v>11903.62</v>
      </c>
      <c r="C14" s="17">
        <v>3869</v>
      </c>
      <c r="D14" s="10">
        <v>1198</v>
      </c>
      <c r="E14" s="9">
        <v>55</v>
      </c>
      <c r="F14" s="9">
        <v>1</v>
      </c>
      <c r="G14" s="17">
        <f>IF($O14=G$5,1,0)</f>
        <v>1</v>
      </c>
      <c r="H14" s="17">
        <f t="shared" si="2"/>
        <v>0</v>
      </c>
      <c r="I14" s="17">
        <f t="shared" si="2"/>
        <v>0</v>
      </c>
      <c r="J14" s="9">
        <v>1</v>
      </c>
      <c r="K14" s="9">
        <v>0</v>
      </c>
      <c r="L14" s="9">
        <v>1</v>
      </c>
      <c r="M14" s="9">
        <v>0</v>
      </c>
      <c r="N14" s="25">
        <v>8000</v>
      </c>
      <c r="O14" s="9" t="s">
        <v>7</v>
      </c>
      <c r="P14" s="18" t="s">
        <v>27</v>
      </c>
      <c r="Q14" s="30" t="s">
        <v>26</v>
      </c>
      <c r="R14" s="17">
        <f>IF($O14=R$5,1,0)</f>
        <v>0</v>
      </c>
    </row>
    <row r="15" spans="1:18" ht="12.75">
      <c r="A15" s="15" t="s">
        <v>35</v>
      </c>
      <c r="B15" s="16">
        <v>6440</v>
      </c>
      <c r="C15" s="17">
        <v>54999</v>
      </c>
      <c r="D15" s="10">
        <v>998</v>
      </c>
      <c r="E15" s="17">
        <v>44</v>
      </c>
      <c r="F15" s="9">
        <v>6</v>
      </c>
      <c r="G15" s="17">
        <f>IF($O15=G$5,1,0)</f>
        <v>0</v>
      </c>
      <c r="H15" s="17">
        <f t="shared" si="2"/>
        <v>0</v>
      </c>
      <c r="I15" s="17">
        <f t="shared" si="2"/>
        <v>0</v>
      </c>
      <c r="J15" s="9">
        <v>1</v>
      </c>
      <c r="K15" s="9">
        <v>0</v>
      </c>
      <c r="L15" s="9">
        <v>1</v>
      </c>
      <c r="M15" s="9">
        <v>0</v>
      </c>
      <c r="N15" s="25">
        <v>5000</v>
      </c>
      <c r="O15" s="9" t="s">
        <v>18</v>
      </c>
      <c r="P15" s="9" t="s">
        <v>19</v>
      </c>
      <c r="Q15" s="30"/>
      <c r="R15" s="17">
        <f>IF($O15=R$5,1,0)</f>
        <v>1</v>
      </c>
    </row>
    <row r="16" spans="1:18" ht="12.75">
      <c r="A16" s="15" t="s">
        <v>35</v>
      </c>
      <c r="B16" s="8">
        <v>10699</v>
      </c>
      <c r="C16" s="17">
        <v>18702</v>
      </c>
      <c r="D16" s="10">
        <v>1355</v>
      </c>
      <c r="E16" s="17">
        <v>59</v>
      </c>
      <c r="F16" s="9">
        <v>2</v>
      </c>
      <c r="G16" s="17">
        <f>IF($O16=G$5,1,0)</f>
        <v>0</v>
      </c>
      <c r="H16" s="17">
        <f t="shared" si="2"/>
        <v>0</v>
      </c>
      <c r="I16" s="17">
        <f t="shared" si="2"/>
        <v>0</v>
      </c>
      <c r="J16" s="9">
        <v>1</v>
      </c>
      <c r="K16" s="9">
        <v>0</v>
      </c>
      <c r="L16" s="9">
        <v>1</v>
      </c>
      <c r="M16" s="9">
        <v>0</v>
      </c>
      <c r="N16" s="25">
        <v>10500</v>
      </c>
      <c r="O16" s="9" t="s">
        <v>18</v>
      </c>
      <c r="P16" s="9" t="s">
        <v>19</v>
      </c>
      <c r="Q16" s="30"/>
      <c r="R16" s="17">
        <f>IF($O16=R$5,1,0)</f>
        <v>1</v>
      </c>
    </row>
    <row r="17" spans="1:18" ht="12.75">
      <c r="A17" s="15" t="s">
        <v>35</v>
      </c>
      <c r="B17" s="8">
        <v>1000</v>
      </c>
      <c r="C17" s="17">
        <v>89000</v>
      </c>
      <c r="D17" s="10">
        <v>1392</v>
      </c>
      <c r="E17" s="9">
        <v>54</v>
      </c>
      <c r="F17" s="9">
        <v>6</v>
      </c>
      <c r="G17" s="17">
        <f>IF($O17=G$5,1,0)</f>
        <v>0</v>
      </c>
      <c r="H17" s="17">
        <f t="shared" si="2"/>
        <v>1</v>
      </c>
      <c r="I17" s="17">
        <f t="shared" si="2"/>
        <v>0</v>
      </c>
      <c r="J17" s="9">
        <v>0</v>
      </c>
      <c r="K17" s="9">
        <v>0</v>
      </c>
      <c r="L17" s="9">
        <v>0</v>
      </c>
      <c r="M17" s="9">
        <v>0</v>
      </c>
      <c r="N17" s="25">
        <v>899</v>
      </c>
      <c r="O17" s="9" t="s">
        <v>23</v>
      </c>
      <c r="P17" s="9" t="s">
        <v>24</v>
      </c>
      <c r="Q17" s="30"/>
      <c r="R17" s="17">
        <f>IF($O17=R$5,1,0)</f>
        <v>0</v>
      </c>
    </row>
    <row r="18" spans="1:18" ht="12.75">
      <c r="A18" s="15" t="s">
        <v>35</v>
      </c>
      <c r="B18" s="8">
        <v>13490</v>
      </c>
      <c r="C18" s="17">
        <v>1500</v>
      </c>
      <c r="D18" s="10">
        <v>1388</v>
      </c>
      <c r="E18" s="9">
        <v>71</v>
      </c>
      <c r="F18" s="9">
        <v>1</v>
      </c>
      <c r="G18" s="17">
        <f>IF($O18=G$5,1,0)</f>
        <v>0</v>
      </c>
      <c r="H18" s="17">
        <f t="shared" si="2"/>
        <v>1</v>
      </c>
      <c r="I18" s="17">
        <f t="shared" si="2"/>
        <v>0</v>
      </c>
      <c r="J18" s="9">
        <v>1</v>
      </c>
      <c r="K18" s="9">
        <v>0</v>
      </c>
      <c r="L18" s="9">
        <v>1</v>
      </c>
      <c r="M18" s="9">
        <v>0</v>
      </c>
      <c r="N18" s="25">
        <v>11059</v>
      </c>
      <c r="O18" s="9" t="s">
        <v>23</v>
      </c>
      <c r="P18" s="9" t="s">
        <v>24</v>
      </c>
      <c r="Q18" s="30" t="s">
        <v>30</v>
      </c>
      <c r="R18" s="17">
        <f>IF($O18=R$5,1,0)</f>
        <v>0</v>
      </c>
    </row>
    <row r="19" spans="1:18" ht="12.75">
      <c r="A19" s="15" t="s">
        <v>35</v>
      </c>
      <c r="B19" s="8">
        <v>16634</v>
      </c>
      <c r="C19" s="17">
        <v>7364</v>
      </c>
      <c r="D19" s="17">
        <v>1390</v>
      </c>
      <c r="E19" s="17">
        <v>63</v>
      </c>
      <c r="F19" s="17">
        <v>1</v>
      </c>
      <c r="G19" s="17">
        <f>IF($O19=G$5,1,0)</f>
        <v>1</v>
      </c>
      <c r="H19" s="17">
        <f t="shared" si="2"/>
        <v>0</v>
      </c>
      <c r="I19" s="17">
        <f t="shared" si="2"/>
        <v>0</v>
      </c>
      <c r="J19" s="17">
        <v>1</v>
      </c>
      <c r="K19" s="17">
        <v>0</v>
      </c>
      <c r="L19" s="17">
        <v>1</v>
      </c>
      <c r="M19" s="17">
        <v>1</v>
      </c>
      <c r="N19" s="25">
        <v>46300</v>
      </c>
      <c r="O19" s="17" t="s">
        <v>7</v>
      </c>
      <c r="P19" s="17" t="s">
        <v>5</v>
      </c>
      <c r="Q19" s="30"/>
      <c r="R19" s="17">
        <f>IF($O19=R$5,1,0)</f>
        <v>0</v>
      </c>
    </row>
    <row r="20" spans="1:18" ht="12.75">
      <c r="A20" s="15" t="s">
        <v>35</v>
      </c>
      <c r="B20" s="8">
        <v>8980</v>
      </c>
      <c r="C20" s="17">
        <v>47704</v>
      </c>
      <c r="D20" s="17">
        <v>1390</v>
      </c>
      <c r="E20" s="17">
        <v>59</v>
      </c>
      <c r="F20" s="17">
        <v>3</v>
      </c>
      <c r="G20" s="17">
        <f>IF($O20=G$5,1,0)</f>
        <v>1</v>
      </c>
      <c r="H20" s="17">
        <f t="shared" si="2"/>
        <v>0</v>
      </c>
      <c r="I20" s="17">
        <f t="shared" si="2"/>
        <v>0</v>
      </c>
      <c r="J20" s="17">
        <v>0</v>
      </c>
      <c r="K20" s="17">
        <v>0</v>
      </c>
      <c r="L20" s="17">
        <v>1</v>
      </c>
      <c r="M20" s="17">
        <v>0</v>
      </c>
      <c r="N20" s="25">
        <v>7000</v>
      </c>
      <c r="O20" s="17" t="s">
        <v>7</v>
      </c>
      <c r="P20" s="17" t="s">
        <v>5</v>
      </c>
      <c r="Q20" s="30"/>
      <c r="R20" s="17">
        <f>IF($O20=R$5,1,0)</f>
        <v>0</v>
      </c>
    </row>
    <row r="21" spans="1:18" ht="12.75">
      <c r="A21" s="15" t="s">
        <v>35</v>
      </c>
      <c r="B21" s="8">
        <v>12549</v>
      </c>
      <c r="C21" s="17">
        <v>22427</v>
      </c>
      <c r="D21" s="17">
        <v>1390</v>
      </c>
      <c r="E21" s="17">
        <v>55</v>
      </c>
      <c r="F21" s="17">
        <v>4</v>
      </c>
      <c r="G21" s="17">
        <f>IF($O21=G$5,1,0)</f>
        <v>1</v>
      </c>
      <c r="H21" s="17">
        <f t="shared" si="2"/>
        <v>0</v>
      </c>
      <c r="I21" s="17">
        <f t="shared" si="2"/>
        <v>0</v>
      </c>
      <c r="J21" s="17">
        <v>1</v>
      </c>
      <c r="K21" s="17">
        <v>0</v>
      </c>
      <c r="L21" s="17">
        <v>1</v>
      </c>
      <c r="M21" s="17">
        <v>1</v>
      </c>
      <c r="N21" s="25">
        <v>12000</v>
      </c>
      <c r="O21" s="17" t="s">
        <v>7</v>
      </c>
      <c r="P21" s="17" t="s">
        <v>5</v>
      </c>
      <c r="Q21" s="30"/>
      <c r="R21" s="17">
        <f>IF($O21=R$5,1,0)</f>
        <v>0</v>
      </c>
    </row>
    <row r="22" spans="1:18" ht="12.75">
      <c r="A22" s="15" t="s">
        <v>35</v>
      </c>
      <c r="B22" s="8">
        <v>5490</v>
      </c>
      <c r="C22" s="17">
        <v>108686</v>
      </c>
      <c r="D22" s="17">
        <v>1198</v>
      </c>
      <c r="E22" s="17">
        <v>47</v>
      </c>
      <c r="F22" s="17">
        <v>8</v>
      </c>
      <c r="G22" s="17">
        <f>IF($O22=G$5,1,0)</f>
        <v>1</v>
      </c>
      <c r="H22" s="17">
        <f t="shared" si="2"/>
        <v>0</v>
      </c>
      <c r="I22" s="17">
        <f t="shared" si="2"/>
        <v>0</v>
      </c>
      <c r="J22" s="17">
        <v>1</v>
      </c>
      <c r="K22" s="17">
        <v>0</v>
      </c>
      <c r="L22" s="17">
        <v>1</v>
      </c>
      <c r="M22" s="17">
        <v>0</v>
      </c>
      <c r="N22" s="25">
        <v>3000</v>
      </c>
      <c r="O22" s="17" t="s">
        <v>7</v>
      </c>
      <c r="P22" s="17" t="s">
        <v>5</v>
      </c>
      <c r="Q22" s="30"/>
      <c r="R22" s="17">
        <f>IF($O22=R$5,1,0)</f>
        <v>0</v>
      </c>
    </row>
    <row r="23" spans="1:18" ht="12.75">
      <c r="A23" s="15" t="s">
        <v>35</v>
      </c>
      <c r="B23" s="8">
        <v>12744</v>
      </c>
      <c r="C23" s="17">
        <v>21170</v>
      </c>
      <c r="D23" s="17">
        <v>1198</v>
      </c>
      <c r="E23" s="17">
        <v>44</v>
      </c>
      <c r="F23" s="17">
        <v>1</v>
      </c>
      <c r="G23" s="17">
        <f>IF($O23=G$5,1,0)</f>
        <v>1</v>
      </c>
      <c r="H23" s="17">
        <f t="shared" si="2"/>
        <v>0</v>
      </c>
      <c r="I23" s="17">
        <f t="shared" si="2"/>
        <v>0</v>
      </c>
      <c r="J23" s="17">
        <v>1</v>
      </c>
      <c r="K23" s="17">
        <v>0</v>
      </c>
      <c r="L23" s="17">
        <v>1</v>
      </c>
      <c r="M23" s="17">
        <v>0</v>
      </c>
      <c r="N23" s="25">
        <v>11350</v>
      </c>
      <c r="O23" s="17" t="s">
        <v>7</v>
      </c>
      <c r="P23" s="17" t="s">
        <v>5</v>
      </c>
      <c r="Q23" s="30"/>
      <c r="R23" s="17">
        <f>IF($O23=R$5,1,0)</f>
        <v>0</v>
      </c>
    </row>
    <row r="24" spans="1:18" ht="12.75">
      <c r="A24" s="15" t="s">
        <v>35</v>
      </c>
      <c r="B24" s="8">
        <v>9740</v>
      </c>
      <c r="C24" s="17">
        <v>41100</v>
      </c>
      <c r="D24" s="17">
        <v>1390</v>
      </c>
      <c r="E24" s="17">
        <v>59</v>
      </c>
      <c r="F24" s="17">
        <v>2</v>
      </c>
      <c r="G24" s="17">
        <f>IF($O24=G$5,1,0)</f>
        <v>1</v>
      </c>
      <c r="H24" s="17">
        <f aca="true" t="shared" si="3" ref="H24:I42">IF($O24=H$5,1,0)</f>
        <v>0</v>
      </c>
      <c r="I24" s="17">
        <f t="shared" si="3"/>
        <v>0</v>
      </c>
      <c r="J24" s="17">
        <v>1</v>
      </c>
      <c r="K24" s="17">
        <v>0</v>
      </c>
      <c r="L24" s="17">
        <v>1</v>
      </c>
      <c r="M24" s="17">
        <v>0</v>
      </c>
      <c r="N24" s="25">
        <v>9000</v>
      </c>
      <c r="O24" s="17" t="s">
        <v>7</v>
      </c>
      <c r="P24" s="17" t="s">
        <v>5</v>
      </c>
      <c r="Q24" s="30"/>
      <c r="R24" s="17">
        <f>IF($O24=R$5,1,0)</f>
        <v>0</v>
      </c>
    </row>
    <row r="25" spans="1:18" ht="12.75">
      <c r="A25" s="15" t="s">
        <v>35</v>
      </c>
      <c r="B25" s="8">
        <v>1000</v>
      </c>
      <c r="C25" s="17">
        <v>225000</v>
      </c>
      <c r="D25" s="17">
        <v>1272</v>
      </c>
      <c r="E25" s="17">
        <v>40</v>
      </c>
      <c r="F25" s="17">
        <v>19</v>
      </c>
      <c r="G25" s="17">
        <f>IF($O25=G$5,1,0)</f>
        <v>1</v>
      </c>
      <c r="H25" s="17">
        <f t="shared" si="3"/>
        <v>0</v>
      </c>
      <c r="I25" s="17">
        <f t="shared" si="3"/>
        <v>0</v>
      </c>
      <c r="J25" s="17">
        <v>0</v>
      </c>
      <c r="K25" s="17">
        <v>0</v>
      </c>
      <c r="L25" s="17">
        <v>0</v>
      </c>
      <c r="M25" s="17">
        <v>0</v>
      </c>
      <c r="N25" s="25">
        <v>899</v>
      </c>
      <c r="O25" s="17" t="s">
        <v>7</v>
      </c>
      <c r="P25" s="17" t="s">
        <v>5</v>
      </c>
      <c r="Q25" s="30"/>
      <c r="R25" s="17">
        <f>IF($O25=R$5,1,0)</f>
        <v>0</v>
      </c>
    </row>
    <row r="26" spans="1:18" ht="12.75">
      <c r="A26" s="15" t="s">
        <v>35</v>
      </c>
      <c r="B26" s="8">
        <v>99</v>
      </c>
      <c r="C26" s="17">
        <v>173000</v>
      </c>
      <c r="D26" s="17">
        <v>1119</v>
      </c>
      <c r="E26" s="17">
        <v>37</v>
      </c>
      <c r="F26" s="17">
        <v>9</v>
      </c>
      <c r="G26" s="17">
        <f>IF($O26=G$5,1,0)</f>
        <v>0</v>
      </c>
      <c r="H26" s="17">
        <f t="shared" si="3"/>
        <v>1</v>
      </c>
      <c r="I26" s="17">
        <f t="shared" si="3"/>
        <v>0</v>
      </c>
      <c r="J26" s="17">
        <v>0</v>
      </c>
      <c r="K26" s="17">
        <v>0</v>
      </c>
      <c r="L26" s="17">
        <v>0</v>
      </c>
      <c r="M26" s="17">
        <v>0</v>
      </c>
      <c r="N26" s="25">
        <v>0</v>
      </c>
      <c r="O26" s="17" t="s">
        <v>23</v>
      </c>
      <c r="P26" s="17" t="s">
        <v>24</v>
      </c>
      <c r="Q26" s="30"/>
      <c r="R26" s="17">
        <f>IF($O26=R$5,1,0)</f>
        <v>0</v>
      </c>
    </row>
    <row r="27" spans="1:18" ht="12.75">
      <c r="A27" s="15" t="s">
        <v>35</v>
      </c>
      <c r="B27" s="8">
        <v>11490</v>
      </c>
      <c r="C27" s="17">
        <v>30833</v>
      </c>
      <c r="D27" s="17">
        <v>1242</v>
      </c>
      <c r="E27" s="17">
        <v>60</v>
      </c>
      <c r="F27" s="17">
        <v>1</v>
      </c>
      <c r="G27" s="17">
        <f>IF($O27=G$5,1,0)</f>
        <v>0</v>
      </c>
      <c r="H27" s="17">
        <f t="shared" si="3"/>
        <v>1</v>
      </c>
      <c r="I27" s="17">
        <f t="shared" si="3"/>
        <v>0</v>
      </c>
      <c r="J27" s="17">
        <v>1</v>
      </c>
      <c r="K27" s="17">
        <v>0</v>
      </c>
      <c r="L27" s="17">
        <v>1</v>
      </c>
      <c r="M27" s="17">
        <v>1</v>
      </c>
      <c r="N27" s="25">
        <v>11290</v>
      </c>
      <c r="O27" s="17" t="s">
        <v>23</v>
      </c>
      <c r="P27" s="17" t="s">
        <v>24</v>
      </c>
      <c r="Q27" s="30"/>
      <c r="R27" s="17">
        <f>IF($O27=R$5,1,0)</f>
        <v>0</v>
      </c>
    </row>
    <row r="28" spans="1:18" ht="12.75">
      <c r="A28" s="15" t="s">
        <v>35</v>
      </c>
      <c r="B28" s="8">
        <v>11290</v>
      </c>
      <c r="C28" s="17">
        <v>5</v>
      </c>
      <c r="D28" s="17">
        <v>1242</v>
      </c>
      <c r="E28" s="17">
        <v>60</v>
      </c>
      <c r="F28" s="17">
        <v>0</v>
      </c>
      <c r="G28" s="17">
        <f>IF($O28=G$5,1,0)</f>
        <v>0</v>
      </c>
      <c r="H28" s="17">
        <f t="shared" si="3"/>
        <v>1</v>
      </c>
      <c r="I28" s="17">
        <f t="shared" si="3"/>
        <v>0</v>
      </c>
      <c r="J28" s="17">
        <v>1</v>
      </c>
      <c r="K28" s="17">
        <v>1</v>
      </c>
      <c r="L28" s="17">
        <v>1</v>
      </c>
      <c r="M28" s="17">
        <v>1</v>
      </c>
      <c r="N28" s="25">
        <v>11100</v>
      </c>
      <c r="O28" s="17" t="s">
        <v>23</v>
      </c>
      <c r="P28" s="17" t="s">
        <v>24</v>
      </c>
      <c r="Q28" s="30"/>
      <c r="R28" s="17">
        <f>IF($O28=R$5,1,0)</f>
        <v>0</v>
      </c>
    </row>
    <row r="29" spans="1:18" ht="12.75">
      <c r="A29" s="15" t="s">
        <v>35</v>
      </c>
      <c r="B29" s="8">
        <v>10990</v>
      </c>
      <c r="C29" s="17">
        <v>10</v>
      </c>
      <c r="D29" s="17">
        <v>1242</v>
      </c>
      <c r="E29" s="17">
        <v>44</v>
      </c>
      <c r="F29" s="17">
        <v>0</v>
      </c>
      <c r="G29" s="17">
        <f>IF($O29=G$5,1,0)</f>
        <v>0</v>
      </c>
      <c r="H29" s="17">
        <f t="shared" si="3"/>
        <v>1</v>
      </c>
      <c r="I29" s="17">
        <f t="shared" si="3"/>
        <v>0</v>
      </c>
      <c r="J29" s="17">
        <v>1</v>
      </c>
      <c r="K29" s="17">
        <v>0</v>
      </c>
      <c r="L29" s="17">
        <v>1</v>
      </c>
      <c r="M29" s="17">
        <v>1</v>
      </c>
      <c r="N29" s="25">
        <v>10000</v>
      </c>
      <c r="O29" s="17" t="s">
        <v>23</v>
      </c>
      <c r="P29" s="17" t="s">
        <v>24</v>
      </c>
      <c r="Q29" s="30"/>
      <c r="R29" s="17">
        <f>IF($O29=R$5,1,0)</f>
        <v>0</v>
      </c>
    </row>
    <row r="30" spans="1:18" ht="12.75">
      <c r="A30" s="15" t="s">
        <v>35</v>
      </c>
      <c r="B30" s="8">
        <v>3950</v>
      </c>
      <c r="C30" s="17">
        <v>136700</v>
      </c>
      <c r="D30" s="17">
        <v>1297</v>
      </c>
      <c r="E30" s="17">
        <v>51</v>
      </c>
      <c r="F30" s="17">
        <v>7</v>
      </c>
      <c r="G30" s="17">
        <f>IF($O30=G$5,1,0)</f>
        <v>0</v>
      </c>
      <c r="H30" s="17">
        <f t="shared" si="3"/>
        <v>1</v>
      </c>
      <c r="I30" s="17">
        <f t="shared" si="3"/>
        <v>0</v>
      </c>
      <c r="J30" s="17">
        <v>0</v>
      </c>
      <c r="K30" s="17">
        <v>0</v>
      </c>
      <c r="L30" s="17">
        <v>1</v>
      </c>
      <c r="M30" s="17">
        <v>1</v>
      </c>
      <c r="N30" s="25">
        <v>0</v>
      </c>
      <c r="O30" s="17" t="s">
        <v>23</v>
      </c>
      <c r="P30" s="17" t="s">
        <v>24</v>
      </c>
      <c r="Q30" s="30"/>
      <c r="R30" s="17">
        <f>IF($O30=R$5,1,0)</f>
        <v>0</v>
      </c>
    </row>
    <row r="31" spans="1:18" ht="12.75">
      <c r="A31" s="15" t="s">
        <v>35</v>
      </c>
      <c r="B31" s="8">
        <v>100</v>
      </c>
      <c r="C31" s="17">
        <v>199900</v>
      </c>
      <c r="D31" s="17">
        <v>1119</v>
      </c>
      <c r="E31" s="17">
        <v>37</v>
      </c>
      <c r="F31" s="17">
        <v>9</v>
      </c>
      <c r="G31" s="17">
        <f>IF($O31=G$5,1,0)</f>
        <v>0</v>
      </c>
      <c r="H31" s="17">
        <f t="shared" si="3"/>
        <v>1</v>
      </c>
      <c r="I31" s="17">
        <f t="shared" si="3"/>
        <v>0</v>
      </c>
      <c r="J31" s="17">
        <v>0</v>
      </c>
      <c r="K31" s="17">
        <v>0</v>
      </c>
      <c r="L31" s="17">
        <v>0</v>
      </c>
      <c r="M31" s="17">
        <v>0</v>
      </c>
      <c r="N31" s="25">
        <v>0</v>
      </c>
      <c r="O31" s="17" t="s">
        <v>23</v>
      </c>
      <c r="P31" s="17" t="s">
        <v>24</v>
      </c>
      <c r="Q31" s="30"/>
      <c r="R31" s="17">
        <f>IF($O31=R$5,1,0)</f>
        <v>0</v>
      </c>
    </row>
    <row r="32" spans="1:18" ht="12.75">
      <c r="A32" s="15" t="s">
        <v>35</v>
      </c>
      <c r="B32" s="8">
        <v>10980</v>
      </c>
      <c r="C32" s="17">
        <v>38905</v>
      </c>
      <c r="D32" s="17">
        <v>1198</v>
      </c>
      <c r="E32" s="17">
        <v>51</v>
      </c>
      <c r="F32" s="17">
        <v>2</v>
      </c>
      <c r="G32" s="17">
        <f>IF($O32=G$5,1,0)</f>
        <v>0</v>
      </c>
      <c r="H32" s="17">
        <f t="shared" si="3"/>
        <v>0</v>
      </c>
      <c r="I32" s="17">
        <f t="shared" si="3"/>
        <v>1</v>
      </c>
      <c r="J32" s="17">
        <v>1</v>
      </c>
      <c r="K32" s="17">
        <v>0</v>
      </c>
      <c r="L32" s="17">
        <v>1</v>
      </c>
      <c r="M32" s="17">
        <v>1</v>
      </c>
      <c r="N32" s="25">
        <v>9000</v>
      </c>
      <c r="O32" s="17" t="s">
        <v>20</v>
      </c>
      <c r="P32" s="17" t="s">
        <v>21</v>
      </c>
      <c r="Q32" s="30"/>
      <c r="R32" s="17">
        <f>IF($O32=R$5,1,0)</f>
        <v>0</v>
      </c>
    </row>
    <row r="33" spans="1:18" ht="12.75">
      <c r="A33" s="15" t="s">
        <v>35</v>
      </c>
      <c r="B33" s="8">
        <v>11990</v>
      </c>
      <c r="C33" s="17">
        <v>10</v>
      </c>
      <c r="D33" s="17">
        <v>1390</v>
      </c>
      <c r="E33" s="17">
        <v>69</v>
      </c>
      <c r="F33" s="17">
        <v>0</v>
      </c>
      <c r="G33" s="17">
        <f>IF($O33=G$5,1,0)</f>
        <v>0</v>
      </c>
      <c r="H33" s="17">
        <f t="shared" si="3"/>
        <v>0</v>
      </c>
      <c r="I33" s="17">
        <f t="shared" si="3"/>
        <v>1</v>
      </c>
      <c r="J33" s="17">
        <v>1</v>
      </c>
      <c r="K33" s="17">
        <v>0</v>
      </c>
      <c r="L33" s="17">
        <v>1</v>
      </c>
      <c r="M33" s="17">
        <v>0</v>
      </c>
      <c r="N33" s="25">
        <v>10999</v>
      </c>
      <c r="O33" s="17" t="s">
        <v>20</v>
      </c>
      <c r="P33" s="17" t="s">
        <v>21</v>
      </c>
      <c r="Q33" s="30"/>
      <c r="R33" s="17">
        <f>IF($O33=R$5,1,0)</f>
        <v>0</v>
      </c>
    </row>
    <row r="34" spans="1:18" ht="12.75">
      <c r="A34" s="15" t="s">
        <v>35</v>
      </c>
      <c r="B34" s="8">
        <v>12490</v>
      </c>
      <c r="C34" s="17">
        <v>786</v>
      </c>
      <c r="D34" s="17">
        <v>1198</v>
      </c>
      <c r="E34" s="17">
        <v>51</v>
      </c>
      <c r="F34" s="17">
        <v>0</v>
      </c>
      <c r="G34" s="17">
        <f>IF($O34=G$5,1,0)</f>
        <v>0</v>
      </c>
      <c r="H34" s="17">
        <f t="shared" si="3"/>
        <v>0</v>
      </c>
      <c r="I34" s="17">
        <f t="shared" si="3"/>
        <v>1</v>
      </c>
      <c r="J34" s="17">
        <v>1</v>
      </c>
      <c r="K34" s="17">
        <v>0</v>
      </c>
      <c r="L34" s="17">
        <v>1</v>
      </c>
      <c r="M34" s="17">
        <v>1</v>
      </c>
      <c r="N34" s="25">
        <v>11999</v>
      </c>
      <c r="O34" s="17" t="s">
        <v>20</v>
      </c>
      <c r="P34" s="17" t="s">
        <v>21</v>
      </c>
      <c r="Q34" s="30"/>
      <c r="R34" s="17">
        <f>IF($O34=R$5,1,0)</f>
        <v>0</v>
      </c>
    </row>
    <row r="35" spans="1:18" ht="12.75">
      <c r="A35" s="15" t="s">
        <v>35</v>
      </c>
      <c r="B35" s="8">
        <v>8790</v>
      </c>
      <c r="C35" s="17">
        <v>45700</v>
      </c>
      <c r="D35" s="17">
        <v>1390</v>
      </c>
      <c r="E35" s="17">
        <v>55</v>
      </c>
      <c r="F35" s="17">
        <v>5</v>
      </c>
      <c r="G35" s="17">
        <f>IF($O35=G$5,1,0)</f>
        <v>0</v>
      </c>
      <c r="H35" s="17">
        <f t="shared" si="3"/>
        <v>0</v>
      </c>
      <c r="I35" s="17">
        <f t="shared" si="3"/>
        <v>1</v>
      </c>
      <c r="J35" s="17">
        <v>1</v>
      </c>
      <c r="K35" s="17">
        <v>0</v>
      </c>
      <c r="L35" s="17">
        <v>1</v>
      </c>
      <c r="M35" s="17">
        <v>0</v>
      </c>
      <c r="N35" s="25">
        <v>7899</v>
      </c>
      <c r="O35" s="17" t="s">
        <v>20</v>
      </c>
      <c r="P35" s="17" t="s">
        <v>21</v>
      </c>
      <c r="Q35" s="30"/>
      <c r="R35" s="17">
        <f>IF($O35=R$5,1,0)</f>
        <v>0</v>
      </c>
    </row>
    <row r="36" spans="1:18" ht="12.75">
      <c r="A36" s="15" t="s">
        <v>35</v>
      </c>
      <c r="B36" s="8">
        <v>2300</v>
      </c>
      <c r="C36" s="17">
        <v>190236</v>
      </c>
      <c r="D36" s="17">
        <v>1397</v>
      </c>
      <c r="E36" s="17">
        <v>44</v>
      </c>
      <c r="F36" s="17">
        <v>10</v>
      </c>
      <c r="G36" s="17">
        <f>IF($O36=G$5,1,0)</f>
        <v>0</v>
      </c>
      <c r="H36" s="17">
        <f t="shared" si="3"/>
        <v>0</v>
      </c>
      <c r="I36" s="17">
        <f t="shared" si="3"/>
        <v>1</v>
      </c>
      <c r="J36" s="17">
        <v>1</v>
      </c>
      <c r="K36" s="17">
        <v>0</v>
      </c>
      <c r="L36" s="17">
        <v>0</v>
      </c>
      <c r="M36" s="17">
        <v>0</v>
      </c>
      <c r="N36" s="25">
        <v>0</v>
      </c>
      <c r="O36" s="17" t="s">
        <v>20</v>
      </c>
      <c r="P36" s="17" t="s">
        <v>21</v>
      </c>
      <c r="Q36" s="30"/>
      <c r="R36" s="17">
        <f>IF($O36=R$5,1,0)</f>
        <v>0</v>
      </c>
    </row>
    <row r="37" spans="1:18" ht="12.75">
      <c r="A37" s="15" t="s">
        <v>35</v>
      </c>
      <c r="B37" s="8">
        <v>1100</v>
      </c>
      <c r="C37" s="17">
        <v>180000</v>
      </c>
      <c r="D37" s="17">
        <v>1195</v>
      </c>
      <c r="E37" s="17">
        <v>33</v>
      </c>
      <c r="F37" s="17">
        <v>6</v>
      </c>
      <c r="G37" s="17">
        <f>IF($O37=G$5,1,0)</f>
        <v>0</v>
      </c>
      <c r="H37" s="17">
        <f t="shared" si="3"/>
        <v>0</v>
      </c>
      <c r="I37" s="17">
        <f t="shared" si="3"/>
        <v>0</v>
      </c>
      <c r="J37" s="17">
        <v>1</v>
      </c>
      <c r="K37" s="17">
        <v>0</v>
      </c>
      <c r="L37" s="17">
        <v>1</v>
      </c>
      <c r="M37" s="17">
        <v>0</v>
      </c>
      <c r="N37" s="25">
        <v>1000</v>
      </c>
      <c r="O37" s="17" t="s">
        <v>18</v>
      </c>
      <c r="P37" s="17" t="s">
        <v>19</v>
      </c>
      <c r="Q37" s="30"/>
      <c r="R37" s="17">
        <f>IF($O37=R$5,1,0)</f>
        <v>1</v>
      </c>
    </row>
    <row r="38" spans="1:18" ht="12.75">
      <c r="A38" s="15" t="s">
        <v>35</v>
      </c>
      <c r="B38" s="8">
        <v>3790</v>
      </c>
      <c r="C38" s="17">
        <v>123000</v>
      </c>
      <c r="D38" s="17">
        <v>973</v>
      </c>
      <c r="E38" s="17">
        <v>43</v>
      </c>
      <c r="F38" s="17">
        <v>9</v>
      </c>
      <c r="G38" s="17">
        <f>IF($O38=G$5,1,0)</f>
        <v>0</v>
      </c>
      <c r="H38" s="17">
        <f t="shared" si="3"/>
        <v>0</v>
      </c>
      <c r="I38" s="17">
        <f t="shared" si="3"/>
        <v>0</v>
      </c>
      <c r="J38" s="17">
        <v>1</v>
      </c>
      <c r="K38" s="17">
        <v>0</v>
      </c>
      <c r="L38" s="17">
        <v>1</v>
      </c>
      <c r="M38" s="17">
        <v>1</v>
      </c>
      <c r="N38" s="25">
        <v>2500</v>
      </c>
      <c r="O38" s="17" t="s">
        <v>18</v>
      </c>
      <c r="P38" s="17" t="s">
        <v>19</v>
      </c>
      <c r="Q38" s="30"/>
      <c r="R38" s="17">
        <f>IF($O38=R$5,1,0)</f>
        <v>1</v>
      </c>
    </row>
    <row r="39" spans="1:18" ht="12.75">
      <c r="A39" s="15" t="s">
        <v>35</v>
      </c>
      <c r="B39" s="8">
        <v>3790</v>
      </c>
      <c r="C39" s="17">
        <v>119000</v>
      </c>
      <c r="D39" s="17">
        <v>973</v>
      </c>
      <c r="E39" s="17">
        <v>44</v>
      </c>
      <c r="F39" s="17">
        <v>9</v>
      </c>
      <c r="G39" s="17">
        <f>IF($O39=G$5,1,0)</f>
        <v>0</v>
      </c>
      <c r="H39" s="17">
        <f t="shared" si="3"/>
        <v>0</v>
      </c>
      <c r="I39" s="17">
        <f t="shared" si="3"/>
        <v>0</v>
      </c>
      <c r="J39" s="17">
        <v>1</v>
      </c>
      <c r="K39" s="17">
        <v>1</v>
      </c>
      <c r="L39" s="17">
        <v>0</v>
      </c>
      <c r="M39" s="17">
        <v>0</v>
      </c>
      <c r="N39" s="25">
        <v>3500</v>
      </c>
      <c r="O39" s="17" t="s">
        <v>18</v>
      </c>
      <c r="P39" s="17" t="s">
        <v>19</v>
      </c>
      <c r="Q39" s="30"/>
      <c r="R39" s="17">
        <f>IF($O39=R$5,1,0)</f>
        <v>1</v>
      </c>
    </row>
    <row r="40" spans="1:18" ht="12.75">
      <c r="A40" s="15" t="s">
        <v>35</v>
      </c>
      <c r="B40" s="8">
        <v>3800</v>
      </c>
      <c r="C40" s="17">
        <v>119856</v>
      </c>
      <c r="D40" s="17">
        <v>1199</v>
      </c>
      <c r="E40" s="17">
        <v>55</v>
      </c>
      <c r="F40" s="17">
        <v>8</v>
      </c>
      <c r="G40" s="17">
        <f>IF($O40=G$5,1,0)</f>
        <v>0</v>
      </c>
      <c r="H40" s="17">
        <f t="shared" si="3"/>
        <v>0</v>
      </c>
      <c r="I40" s="17">
        <f t="shared" si="3"/>
        <v>0</v>
      </c>
      <c r="J40" s="17">
        <v>1</v>
      </c>
      <c r="K40" s="17">
        <v>0</v>
      </c>
      <c r="L40" s="17">
        <v>1</v>
      </c>
      <c r="M40" s="17">
        <v>0</v>
      </c>
      <c r="N40" s="25">
        <v>3599</v>
      </c>
      <c r="O40" s="17" t="s">
        <v>18</v>
      </c>
      <c r="P40" s="17" t="s">
        <v>19</v>
      </c>
      <c r="Q40" s="30"/>
      <c r="R40" s="17">
        <f>IF($O40=R$5,1,0)</f>
        <v>1</v>
      </c>
    </row>
    <row r="41" spans="1:18" ht="12.75">
      <c r="A41" s="15" t="s">
        <v>35</v>
      </c>
      <c r="B41" s="8">
        <v>150</v>
      </c>
      <c r="C41" s="17">
        <v>134000</v>
      </c>
      <c r="D41" s="17">
        <v>1598</v>
      </c>
      <c r="E41" s="17">
        <v>33</v>
      </c>
      <c r="F41" s="17">
        <v>7</v>
      </c>
      <c r="G41" s="17">
        <f>IF($O41=G$5,1,0)</f>
        <v>0</v>
      </c>
      <c r="H41" s="17">
        <f t="shared" si="3"/>
        <v>0</v>
      </c>
      <c r="I41" s="17">
        <f t="shared" si="3"/>
        <v>0</v>
      </c>
      <c r="J41" s="17">
        <v>0</v>
      </c>
      <c r="K41" s="17">
        <v>0</v>
      </c>
      <c r="L41" s="17">
        <v>0</v>
      </c>
      <c r="M41" s="17">
        <v>0</v>
      </c>
      <c r="N41" s="25">
        <v>0</v>
      </c>
      <c r="O41" s="17" t="s">
        <v>18</v>
      </c>
      <c r="P41" s="17" t="s">
        <v>19</v>
      </c>
      <c r="Q41" s="30"/>
      <c r="R41" s="17">
        <f>IF($O41=R$5,1,0)</f>
        <v>1</v>
      </c>
    </row>
    <row r="42" spans="1:18" ht="12.75">
      <c r="A42" s="15" t="s">
        <v>35</v>
      </c>
      <c r="B42" s="8">
        <v>120</v>
      </c>
      <c r="C42" s="17">
        <v>83460</v>
      </c>
      <c r="D42" s="17">
        <v>1187</v>
      </c>
      <c r="E42" s="17">
        <v>33</v>
      </c>
      <c r="F42" s="17">
        <v>21</v>
      </c>
      <c r="G42" s="17">
        <f>IF($O42=G$5,1,0)</f>
        <v>0</v>
      </c>
      <c r="H42" s="17">
        <f t="shared" si="3"/>
        <v>0</v>
      </c>
      <c r="I42" s="17">
        <f t="shared" si="3"/>
        <v>0</v>
      </c>
      <c r="J42" s="17">
        <v>1</v>
      </c>
      <c r="K42" s="17">
        <v>0</v>
      </c>
      <c r="L42" s="17">
        <v>0</v>
      </c>
      <c r="M42" s="17">
        <v>0</v>
      </c>
      <c r="N42" s="25">
        <v>0</v>
      </c>
      <c r="O42" s="17" t="s">
        <v>18</v>
      </c>
      <c r="P42" s="17" t="s">
        <v>19</v>
      </c>
      <c r="Q42" s="30"/>
      <c r="R42" s="17">
        <f>IF($O42=R$5,1,0)</f>
        <v>1</v>
      </c>
    </row>
    <row r="43" spans="1:18" ht="12.75">
      <c r="A43" s="15" t="s">
        <v>35</v>
      </c>
      <c r="B43" s="8">
        <v>8900</v>
      </c>
      <c r="C43" s="17">
        <v>14200</v>
      </c>
      <c r="D43" s="17">
        <v>1199</v>
      </c>
      <c r="E43" s="17">
        <v>44</v>
      </c>
      <c r="F43" s="17">
        <v>2</v>
      </c>
      <c r="G43" s="17">
        <f>IF($O43=G$5,1,0)</f>
        <v>0</v>
      </c>
      <c r="H43" s="17">
        <f aca="true" t="shared" si="4" ref="H43:I60">IF($O43=H$5,1,0)</f>
        <v>0</v>
      </c>
      <c r="I43" s="17">
        <f t="shared" si="4"/>
        <v>0</v>
      </c>
      <c r="J43" s="17">
        <v>1</v>
      </c>
      <c r="K43" s="17">
        <v>0</v>
      </c>
      <c r="L43" s="17">
        <v>1</v>
      </c>
      <c r="M43" s="17">
        <v>1</v>
      </c>
      <c r="N43" s="25">
        <v>8500</v>
      </c>
      <c r="O43" s="17" t="s">
        <v>18</v>
      </c>
      <c r="P43" s="17" t="s">
        <v>19</v>
      </c>
      <c r="Q43" s="30"/>
      <c r="R43" s="17">
        <f>IF($O43=R$5,1,0)</f>
        <v>1</v>
      </c>
    </row>
    <row r="44" spans="1:18" ht="12.75">
      <c r="A44" s="15" t="s">
        <v>35</v>
      </c>
      <c r="B44" s="8">
        <v>2500</v>
      </c>
      <c r="C44" s="17">
        <v>120000</v>
      </c>
      <c r="D44" s="17">
        <v>1299</v>
      </c>
      <c r="E44" s="17">
        <v>44</v>
      </c>
      <c r="F44" s="17">
        <v>9</v>
      </c>
      <c r="G44" s="17">
        <f>IF($O44=G$5,1,0)</f>
        <v>0</v>
      </c>
      <c r="H44" s="17">
        <f t="shared" si="4"/>
        <v>1</v>
      </c>
      <c r="I44" s="17">
        <f t="shared" si="4"/>
        <v>0</v>
      </c>
      <c r="J44" s="17">
        <v>1</v>
      </c>
      <c r="K44" s="17">
        <v>0</v>
      </c>
      <c r="L44" s="17">
        <v>1</v>
      </c>
      <c r="M44" s="17">
        <v>0</v>
      </c>
      <c r="N44" s="25">
        <v>0</v>
      </c>
      <c r="O44" s="17" t="s">
        <v>23</v>
      </c>
      <c r="P44" s="17" t="s">
        <v>24</v>
      </c>
      <c r="Q44" s="30"/>
      <c r="R44" s="17">
        <f>IF($O44=R$5,1,0)</f>
        <v>0</v>
      </c>
    </row>
    <row r="45" spans="1:18" ht="12.75">
      <c r="A45" s="15" t="s">
        <v>35</v>
      </c>
      <c r="B45" s="8">
        <v>8000</v>
      </c>
      <c r="C45" s="17">
        <v>15800</v>
      </c>
      <c r="D45" s="17">
        <v>1388</v>
      </c>
      <c r="E45" s="17">
        <v>59</v>
      </c>
      <c r="F45" s="17">
        <v>5</v>
      </c>
      <c r="G45" s="17">
        <f>IF($O45=G$5,1,0)</f>
        <v>0</v>
      </c>
      <c r="H45" s="17">
        <f t="shared" si="4"/>
        <v>1</v>
      </c>
      <c r="I45" s="17">
        <f t="shared" si="4"/>
        <v>0</v>
      </c>
      <c r="J45" s="17">
        <v>1</v>
      </c>
      <c r="K45" s="17">
        <v>0</v>
      </c>
      <c r="L45" s="17">
        <v>1</v>
      </c>
      <c r="M45" s="17">
        <v>1</v>
      </c>
      <c r="N45" s="25">
        <v>7000</v>
      </c>
      <c r="O45" s="17" t="s">
        <v>23</v>
      </c>
      <c r="P45" s="17" t="s">
        <v>24</v>
      </c>
      <c r="Q45" s="30"/>
      <c r="R45" s="17">
        <f>IF($O45=R$5,1,0)</f>
        <v>0</v>
      </c>
    </row>
    <row r="46" spans="1:18" ht="12.75">
      <c r="A46" s="15" t="s">
        <v>35</v>
      </c>
      <c r="B46" s="8">
        <v>8100</v>
      </c>
      <c r="C46" s="17">
        <v>36100</v>
      </c>
      <c r="D46" s="17">
        <v>1596</v>
      </c>
      <c r="E46" s="17">
        <v>74</v>
      </c>
      <c r="F46" s="17">
        <v>4</v>
      </c>
      <c r="G46" s="17">
        <f>IF($O46=G$5,1,0)</f>
        <v>0</v>
      </c>
      <c r="H46" s="17">
        <f t="shared" si="4"/>
        <v>1</v>
      </c>
      <c r="I46" s="17">
        <f t="shared" si="4"/>
        <v>0</v>
      </c>
      <c r="J46" s="17">
        <v>1</v>
      </c>
      <c r="K46" s="17">
        <v>0</v>
      </c>
      <c r="L46" s="17">
        <v>1</v>
      </c>
      <c r="M46" s="17">
        <v>0</v>
      </c>
      <c r="N46" s="25">
        <v>8000</v>
      </c>
      <c r="O46" s="17" t="s">
        <v>23</v>
      </c>
      <c r="P46" s="17" t="s">
        <v>24</v>
      </c>
      <c r="Q46" s="30"/>
      <c r="R46" s="17">
        <f>IF($O46=R$5,1,0)</f>
        <v>0</v>
      </c>
    </row>
    <row r="47" spans="1:18" ht="12.75">
      <c r="A47" s="15" t="s">
        <v>35</v>
      </c>
      <c r="B47" s="8">
        <v>2650</v>
      </c>
      <c r="C47" s="17">
        <v>113000</v>
      </c>
      <c r="D47" s="17">
        <v>1299</v>
      </c>
      <c r="E47" s="17">
        <v>44</v>
      </c>
      <c r="F47" s="17">
        <v>7</v>
      </c>
      <c r="G47" s="17">
        <f>IF($O47=G$5,1,0)</f>
        <v>0</v>
      </c>
      <c r="H47" s="17">
        <f t="shared" si="4"/>
        <v>1</v>
      </c>
      <c r="I47" s="17">
        <f t="shared" si="4"/>
        <v>0</v>
      </c>
      <c r="J47" s="17">
        <v>1</v>
      </c>
      <c r="K47" s="17">
        <v>0</v>
      </c>
      <c r="L47" s="17">
        <v>0</v>
      </c>
      <c r="M47" s="17">
        <v>0</v>
      </c>
      <c r="N47" s="25">
        <v>2600</v>
      </c>
      <c r="O47" s="17" t="s">
        <v>23</v>
      </c>
      <c r="P47" s="17" t="s">
        <v>24</v>
      </c>
      <c r="Q47" s="30"/>
      <c r="R47" s="17">
        <f>IF($O47=R$5,1,0)</f>
        <v>0</v>
      </c>
    </row>
    <row r="48" spans="1:18" ht="12.75">
      <c r="A48" s="15" t="s">
        <v>35</v>
      </c>
      <c r="B48" s="8">
        <v>2880</v>
      </c>
      <c r="C48" s="17">
        <v>140000</v>
      </c>
      <c r="D48" s="17">
        <v>1397</v>
      </c>
      <c r="E48" s="17">
        <v>50</v>
      </c>
      <c r="F48" s="17">
        <v>8</v>
      </c>
      <c r="G48" s="17">
        <f>IF($O48=G$5,1,0)</f>
        <v>0</v>
      </c>
      <c r="H48" s="17">
        <f t="shared" si="4"/>
        <v>0</v>
      </c>
      <c r="I48" s="17">
        <f t="shared" si="4"/>
        <v>1</v>
      </c>
      <c r="J48" s="17">
        <v>0</v>
      </c>
      <c r="K48" s="17">
        <v>0</v>
      </c>
      <c r="L48" s="17">
        <v>0</v>
      </c>
      <c r="M48" s="17">
        <v>0</v>
      </c>
      <c r="N48" s="25">
        <v>0</v>
      </c>
      <c r="O48" s="17" t="s">
        <v>20</v>
      </c>
      <c r="P48" s="17" t="s">
        <v>21</v>
      </c>
      <c r="Q48" s="30"/>
      <c r="R48" s="17">
        <f>IF($O48=R$5,1,0)</f>
        <v>0</v>
      </c>
    </row>
    <row r="49" spans="1:18" ht="12.75">
      <c r="A49" s="15" t="s">
        <v>35</v>
      </c>
      <c r="B49" s="8">
        <v>1750</v>
      </c>
      <c r="C49" s="17">
        <v>197000</v>
      </c>
      <c r="D49" s="17">
        <v>1390</v>
      </c>
      <c r="E49" s="17">
        <v>74</v>
      </c>
      <c r="F49" s="17">
        <v>10</v>
      </c>
      <c r="G49" s="17">
        <f>IF($O49=G$5,1,0)</f>
        <v>0</v>
      </c>
      <c r="H49" s="17">
        <f t="shared" si="4"/>
        <v>0</v>
      </c>
      <c r="I49" s="17">
        <f t="shared" si="4"/>
        <v>1</v>
      </c>
      <c r="J49" s="17">
        <v>1</v>
      </c>
      <c r="K49" s="17">
        <v>1</v>
      </c>
      <c r="L49" s="17">
        <v>1</v>
      </c>
      <c r="M49" s="17">
        <v>0</v>
      </c>
      <c r="N49" s="17"/>
      <c r="O49" s="17" t="s">
        <v>20</v>
      </c>
      <c r="P49" s="17" t="s">
        <v>21</v>
      </c>
      <c r="Q49" s="30"/>
      <c r="R49" s="17">
        <f>IF($O49=R$5,1,0)</f>
        <v>0</v>
      </c>
    </row>
    <row r="50" spans="1:18" ht="12.75">
      <c r="A50" s="15" t="s">
        <v>35</v>
      </c>
      <c r="B50" s="8">
        <v>2400</v>
      </c>
      <c r="C50" s="17">
        <v>161000</v>
      </c>
      <c r="D50" s="17">
        <v>1397</v>
      </c>
      <c r="E50" s="17">
        <v>50</v>
      </c>
      <c r="F50" s="17">
        <v>10</v>
      </c>
      <c r="G50" s="17">
        <f>IF($O50=G$5,1,0)</f>
        <v>0</v>
      </c>
      <c r="H50" s="17">
        <f t="shared" si="4"/>
        <v>0</v>
      </c>
      <c r="I50" s="17">
        <f t="shared" si="4"/>
        <v>1</v>
      </c>
      <c r="J50" s="17">
        <v>1</v>
      </c>
      <c r="K50" s="17">
        <v>0</v>
      </c>
      <c r="L50" s="17">
        <v>0</v>
      </c>
      <c r="M50" s="17">
        <v>0</v>
      </c>
      <c r="N50" s="17">
        <v>1999</v>
      </c>
      <c r="O50" s="17" t="s">
        <v>20</v>
      </c>
      <c r="P50" s="17" t="s">
        <v>21</v>
      </c>
      <c r="Q50" s="30"/>
      <c r="R50" s="17">
        <f>IF($O50=R$5,1,0)</f>
        <v>0</v>
      </c>
    </row>
    <row r="51" spans="1:18" ht="12.75">
      <c r="A51" s="15" t="s">
        <v>35</v>
      </c>
      <c r="B51" s="8">
        <v>11390</v>
      </c>
      <c r="C51" s="17">
        <v>24995</v>
      </c>
      <c r="D51" s="17">
        <v>1390</v>
      </c>
      <c r="E51" s="17">
        <v>63</v>
      </c>
      <c r="F51" s="17">
        <v>1</v>
      </c>
      <c r="G51" s="17">
        <f>IF($O51=G$5,1,0)</f>
        <v>0</v>
      </c>
      <c r="H51" s="17">
        <f t="shared" si="4"/>
        <v>0</v>
      </c>
      <c r="I51" s="17">
        <f t="shared" si="4"/>
        <v>1</v>
      </c>
      <c r="J51" s="17">
        <v>1</v>
      </c>
      <c r="K51" s="17">
        <v>0</v>
      </c>
      <c r="L51" s="17">
        <v>1</v>
      </c>
      <c r="M51" s="17">
        <v>1</v>
      </c>
      <c r="N51" s="17">
        <v>11200</v>
      </c>
      <c r="O51" s="17" t="s">
        <v>20</v>
      </c>
      <c r="P51" s="17" t="s">
        <v>21</v>
      </c>
      <c r="Q51" s="30"/>
      <c r="R51" s="17">
        <f>IF($O51=R$5,1,0)</f>
        <v>0</v>
      </c>
    </row>
    <row r="52" spans="1:18" ht="12.75">
      <c r="A52" s="15" t="s">
        <v>35</v>
      </c>
      <c r="B52" s="8">
        <v>18990</v>
      </c>
      <c r="C52" s="17">
        <v>50</v>
      </c>
      <c r="D52" s="17">
        <v>1598</v>
      </c>
      <c r="E52" s="17">
        <v>66</v>
      </c>
      <c r="F52" s="17">
        <v>0</v>
      </c>
      <c r="G52" s="17">
        <f>IF($O52=G$5,1,0)</f>
        <v>0</v>
      </c>
      <c r="H52" s="17">
        <f t="shared" si="4"/>
        <v>0</v>
      </c>
      <c r="I52" s="17">
        <f t="shared" si="4"/>
        <v>1</v>
      </c>
      <c r="J52" s="17">
        <v>1</v>
      </c>
      <c r="K52" s="17">
        <v>1</v>
      </c>
      <c r="L52" s="17">
        <v>1</v>
      </c>
      <c r="M52" s="17">
        <v>1</v>
      </c>
      <c r="N52" s="17">
        <v>15000</v>
      </c>
      <c r="O52" s="17" t="s">
        <v>20</v>
      </c>
      <c r="P52" s="17" t="s">
        <v>21</v>
      </c>
      <c r="Q52" s="30"/>
      <c r="R52" s="17">
        <f>IF($O52=R$5,1,0)</f>
        <v>0</v>
      </c>
    </row>
    <row r="53" spans="1:18" ht="12.75">
      <c r="A53" s="15" t="s">
        <v>36</v>
      </c>
      <c r="B53" s="16">
        <v>4490</v>
      </c>
      <c r="C53" s="17">
        <v>149800</v>
      </c>
      <c r="D53" s="17">
        <v>1390</v>
      </c>
      <c r="E53" s="17">
        <v>55</v>
      </c>
      <c r="F53" s="17">
        <v>10</v>
      </c>
      <c r="G53" s="17">
        <f>IF($O53=G$5,1,0)</f>
        <v>1</v>
      </c>
      <c r="H53" s="17">
        <f t="shared" si="4"/>
        <v>0</v>
      </c>
      <c r="I53" s="17">
        <f t="shared" si="4"/>
        <v>0</v>
      </c>
      <c r="J53" s="17">
        <v>1</v>
      </c>
      <c r="K53" s="17">
        <v>1</v>
      </c>
      <c r="L53" s="17">
        <v>1</v>
      </c>
      <c r="M53" s="17">
        <v>1</v>
      </c>
      <c r="N53" s="17"/>
      <c r="O53" s="17" t="s">
        <v>7</v>
      </c>
      <c r="P53" s="17" t="s">
        <v>5</v>
      </c>
      <c r="Q53" s="30" t="s">
        <v>31</v>
      </c>
      <c r="R53" s="17">
        <f>IF($O53=R$5,1,0)</f>
        <v>0</v>
      </c>
    </row>
    <row r="54" spans="1:18" ht="12.75">
      <c r="A54" s="15" t="s">
        <v>36</v>
      </c>
      <c r="B54" s="16">
        <v>8430</v>
      </c>
      <c r="C54" s="17">
        <v>45000</v>
      </c>
      <c r="D54" s="17">
        <v>1390</v>
      </c>
      <c r="E54" s="17">
        <v>55</v>
      </c>
      <c r="F54" s="17">
        <v>7</v>
      </c>
      <c r="G54" s="17">
        <f>IF($O54=G$5,1,0)</f>
        <v>1</v>
      </c>
      <c r="H54" s="17">
        <f t="shared" si="4"/>
        <v>0</v>
      </c>
      <c r="I54" s="17">
        <f t="shared" si="4"/>
        <v>0</v>
      </c>
      <c r="J54" s="17">
        <v>1</v>
      </c>
      <c r="K54" s="17">
        <v>1</v>
      </c>
      <c r="L54" s="17">
        <v>1</v>
      </c>
      <c r="M54" s="17">
        <v>1</v>
      </c>
      <c r="N54" s="17"/>
      <c r="O54" s="17" t="s">
        <v>7</v>
      </c>
      <c r="P54" s="17" t="s">
        <v>5</v>
      </c>
      <c r="Q54" s="30" t="s">
        <v>31</v>
      </c>
      <c r="R54" s="17">
        <f>IF($O54=R$5,1,0)</f>
        <v>0</v>
      </c>
    </row>
    <row r="55" spans="1:18" ht="12.75">
      <c r="A55" s="15" t="s">
        <v>36</v>
      </c>
      <c r="B55" s="16">
        <v>13280</v>
      </c>
      <c r="C55" s="17">
        <v>45800</v>
      </c>
      <c r="D55" s="17">
        <v>1390</v>
      </c>
      <c r="E55" s="17">
        <v>59</v>
      </c>
      <c r="F55" s="17">
        <v>2</v>
      </c>
      <c r="G55" s="17">
        <f>IF($O55=G$5,1,0)</f>
        <v>1</v>
      </c>
      <c r="H55" s="17">
        <f t="shared" si="4"/>
        <v>0</v>
      </c>
      <c r="I55" s="17">
        <f t="shared" si="4"/>
        <v>0</v>
      </c>
      <c r="J55" s="17">
        <v>1</v>
      </c>
      <c r="K55" s="17">
        <v>1</v>
      </c>
      <c r="L55" s="17">
        <v>1</v>
      </c>
      <c r="M55" s="17">
        <v>1</v>
      </c>
      <c r="N55" s="17"/>
      <c r="O55" s="17" t="s">
        <v>7</v>
      </c>
      <c r="P55" s="17" t="s">
        <v>5</v>
      </c>
      <c r="Q55" s="30" t="s">
        <v>31</v>
      </c>
      <c r="R55" s="17">
        <f>IF($O55=R$5,1,0)</f>
        <v>0</v>
      </c>
    </row>
    <row r="56" spans="1:18" ht="12.75">
      <c r="A56" s="15" t="s">
        <v>36</v>
      </c>
      <c r="B56" s="16">
        <v>2750</v>
      </c>
      <c r="C56" s="17">
        <v>198400</v>
      </c>
      <c r="D56" s="17">
        <v>1390</v>
      </c>
      <c r="E56" s="17">
        <v>55</v>
      </c>
      <c r="F56" s="17">
        <v>10</v>
      </c>
      <c r="G56" s="17">
        <f>IF($O56=G$5,1,0)</f>
        <v>1</v>
      </c>
      <c r="H56" s="17">
        <f t="shared" si="4"/>
        <v>0</v>
      </c>
      <c r="I56" s="17">
        <f t="shared" si="4"/>
        <v>0</v>
      </c>
      <c r="J56" s="17">
        <v>0</v>
      </c>
      <c r="K56" s="17">
        <v>1</v>
      </c>
      <c r="L56" s="17">
        <v>1</v>
      </c>
      <c r="M56" s="17">
        <v>1</v>
      </c>
      <c r="N56" s="17"/>
      <c r="O56" s="17" t="s">
        <v>7</v>
      </c>
      <c r="P56" s="17" t="s">
        <v>5</v>
      </c>
      <c r="Q56" s="30" t="s">
        <v>31</v>
      </c>
      <c r="R56" s="17">
        <f>IF($O56=R$5,1,0)</f>
        <v>0</v>
      </c>
    </row>
    <row r="57" spans="1:18" ht="12.75">
      <c r="A57" s="15" t="s">
        <v>36</v>
      </c>
      <c r="B57" s="16">
        <v>5900</v>
      </c>
      <c r="C57" s="17">
        <v>43777</v>
      </c>
      <c r="D57" s="17">
        <v>1390</v>
      </c>
      <c r="E57" s="17">
        <v>44</v>
      </c>
      <c r="F57" s="17">
        <v>10</v>
      </c>
      <c r="G57" s="17">
        <f>IF($O57=G$5,1,0)</f>
        <v>1</v>
      </c>
      <c r="H57" s="17">
        <f t="shared" si="4"/>
        <v>0</v>
      </c>
      <c r="I57" s="17">
        <f t="shared" si="4"/>
        <v>0</v>
      </c>
      <c r="J57" s="17">
        <v>0</v>
      </c>
      <c r="K57" s="17">
        <v>1</v>
      </c>
      <c r="L57" s="17">
        <v>1</v>
      </c>
      <c r="M57" s="17">
        <v>1</v>
      </c>
      <c r="N57" s="17"/>
      <c r="O57" s="17" t="s">
        <v>7</v>
      </c>
      <c r="P57" s="17" t="s">
        <v>5</v>
      </c>
      <c r="Q57" s="30" t="s">
        <v>31</v>
      </c>
      <c r="R57" s="17">
        <f>IF($O57=R$5,1,0)</f>
        <v>0</v>
      </c>
    </row>
    <row r="58" spans="1:18" ht="12.75">
      <c r="A58" s="15" t="s">
        <v>36</v>
      </c>
      <c r="B58" s="16">
        <v>12950</v>
      </c>
      <c r="C58" s="17">
        <v>38450</v>
      </c>
      <c r="D58" s="17">
        <v>1390</v>
      </c>
      <c r="E58" s="17">
        <v>55</v>
      </c>
      <c r="F58" s="17">
        <v>5</v>
      </c>
      <c r="G58" s="17">
        <f>IF($O58=G$5,1,0)</f>
        <v>1</v>
      </c>
      <c r="H58" s="17">
        <f t="shared" si="4"/>
        <v>0</v>
      </c>
      <c r="I58" s="17">
        <f t="shared" si="4"/>
        <v>0</v>
      </c>
      <c r="J58" s="17">
        <v>0</v>
      </c>
      <c r="K58" s="17">
        <v>1</v>
      </c>
      <c r="L58" s="17">
        <v>1</v>
      </c>
      <c r="M58" s="17">
        <v>1</v>
      </c>
      <c r="N58" s="17"/>
      <c r="O58" s="17" t="s">
        <v>7</v>
      </c>
      <c r="P58" s="17" t="s">
        <v>5</v>
      </c>
      <c r="Q58" s="30" t="s">
        <v>31</v>
      </c>
      <c r="R58" s="17">
        <f>IF($O58=R$5,1,0)</f>
        <v>0</v>
      </c>
    </row>
    <row r="59" spans="1:18" ht="12.75">
      <c r="A59" s="15" t="s">
        <v>36</v>
      </c>
      <c r="B59" s="16">
        <v>3750</v>
      </c>
      <c r="C59" s="17">
        <v>119700</v>
      </c>
      <c r="D59" s="17">
        <v>1390</v>
      </c>
      <c r="E59" s="17">
        <v>55</v>
      </c>
      <c r="F59" s="17">
        <v>10</v>
      </c>
      <c r="G59" s="17">
        <f>IF($O59=G$5,1,0)</f>
        <v>1</v>
      </c>
      <c r="H59" s="17">
        <f t="shared" si="4"/>
        <v>0</v>
      </c>
      <c r="I59" s="17">
        <f t="shared" si="4"/>
        <v>0</v>
      </c>
      <c r="J59" s="17">
        <v>0</v>
      </c>
      <c r="K59" s="17">
        <v>0</v>
      </c>
      <c r="L59" s="17">
        <v>1</v>
      </c>
      <c r="M59" s="17">
        <v>1</v>
      </c>
      <c r="N59" s="17"/>
      <c r="O59" s="17" t="s">
        <v>7</v>
      </c>
      <c r="P59" s="17" t="s">
        <v>5</v>
      </c>
      <c r="Q59" s="30" t="s">
        <v>31</v>
      </c>
      <c r="R59" s="17">
        <f>IF($O59=R$5,1,0)</f>
        <v>0</v>
      </c>
    </row>
    <row r="60" spans="1:18" ht="12.75">
      <c r="A60" s="15" t="s">
        <v>36</v>
      </c>
      <c r="B60" s="16">
        <v>12489</v>
      </c>
      <c r="C60" s="17">
        <v>29699</v>
      </c>
      <c r="D60" s="17">
        <v>1390</v>
      </c>
      <c r="E60" s="17">
        <v>59</v>
      </c>
      <c r="F60" s="17">
        <v>2</v>
      </c>
      <c r="G60" s="17">
        <f>IF($O60=G$5,1,0)</f>
        <v>1</v>
      </c>
      <c r="H60" s="17">
        <f t="shared" si="4"/>
        <v>0</v>
      </c>
      <c r="I60" s="17">
        <f t="shared" si="4"/>
        <v>0</v>
      </c>
      <c r="J60" s="17">
        <v>0</v>
      </c>
      <c r="K60" s="17">
        <v>0</v>
      </c>
      <c r="L60" s="17">
        <v>1</v>
      </c>
      <c r="M60" s="17">
        <v>1</v>
      </c>
      <c r="N60" s="17"/>
      <c r="O60" s="17" t="s">
        <v>7</v>
      </c>
      <c r="P60" s="17" t="s">
        <v>5</v>
      </c>
      <c r="Q60" s="30" t="s">
        <v>31</v>
      </c>
      <c r="R60" s="17">
        <f>IF($O60=R$5,1,0)</f>
        <v>0</v>
      </c>
    </row>
    <row r="61" spans="1:18" ht="12.75">
      <c r="A61" s="34">
        <v>40343</v>
      </c>
      <c r="B61" s="21">
        <v>12500</v>
      </c>
      <c r="C61" s="22">
        <v>6900</v>
      </c>
      <c r="D61" s="22">
        <v>1242</v>
      </c>
      <c r="E61" s="17">
        <v>60</v>
      </c>
      <c r="F61" s="22">
        <v>1</v>
      </c>
      <c r="G61" s="17">
        <f>IF($O61=G$5,1,0)</f>
        <v>0</v>
      </c>
      <c r="H61" s="17">
        <f aca="true" t="shared" si="5" ref="H61:I72">IF($O61=H$5,1,0)</f>
        <v>1</v>
      </c>
      <c r="I61" s="17">
        <f t="shared" si="5"/>
        <v>0</v>
      </c>
      <c r="J61" s="17">
        <v>1</v>
      </c>
      <c r="K61" s="17">
        <v>0</v>
      </c>
      <c r="L61" s="17">
        <v>1</v>
      </c>
      <c r="M61" s="17">
        <v>0</v>
      </c>
      <c r="N61" s="17">
        <v>0</v>
      </c>
      <c r="O61" s="17" t="s">
        <v>23</v>
      </c>
      <c r="P61" s="17" t="s">
        <v>24</v>
      </c>
      <c r="Q61" s="30" t="s">
        <v>31</v>
      </c>
      <c r="R61" s="17">
        <f>IF($O61=R$5,1,0)</f>
        <v>0</v>
      </c>
    </row>
    <row r="62" spans="1:18" ht="12.75">
      <c r="A62" s="34">
        <v>40343</v>
      </c>
      <c r="B62" s="21">
        <v>7600</v>
      </c>
      <c r="C62" s="22">
        <v>21250</v>
      </c>
      <c r="D62" s="22">
        <v>1299</v>
      </c>
      <c r="E62" s="17">
        <v>69</v>
      </c>
      <c r="F62" s="22">
        <v>3</v>
      </c>
      <c r="G62" s="17">
        <f>IF($O62=G$5,1,0)</f>
        <v>0</v>
      </c>
      <c r="H62" s="17">
        <f t="shared" si="5"/>
        <v>1</v>
      </c>
      <c r="I62" s="17">
        <f t="shared" si="5"/>
        <v>0</v>
      </c>
      <c r="J62" s="17">
        <v>1</v>
      </c>
      <c r="K62" s="17">
        <v>0</v>
      </c>
      <c r="L62" s="17">
        <v>1</v>
      </c>
      <c r="M62" s="17">
        <v>0</v>
      </c>
      <c r="N62" s="17">
        <v>0</v>
      </c>
      <c r="O62" s="17" t="s">
        <v>23</v>
      </c>
      <c r="P62" s="17" t="s">
        <v>24</v>
      </c>
      <c r="Q62" s="30" t="s">
        <v>31</v>
      </c>
      <c r="R62" s="17">
        <f>IF($O62=R$5,1,0)</f>
        <v>0</v>
      </c>
    </row>
    <row r="63" spans="1:18" ht="12.75">
      <c r="A63" s="34">
        <v>40343</v>
      </c>
      <c r="B63" s="21">
        <v>5800</v>
      </c>
      <c r="C63" s="22">
        <v>124821</v>
      </c>
      <c r="D63" s="22">
        <v>1198</v>
      </c>
      <c r="E63" s="17">
        <v>40</v>
      </c>
      <c r="F63" s="17">
        <v>5</v>
      </c>
      <c r="G63" s="17">
        <f>IF($O63=G$5,1,0)</f>
        <v>1</v>
      </c>
      <c r="H63" s="17">
        <f t="shared" si="5"/>
        <v>0</v>
      </c>
      <c r="I63" s="17">
        <f t="shared" si="5"/>
        <v>0</v>
      </c>
      <c r="J63" s="17">
        <v>1</v>
      </c>
      <c r="K63" s="17">
        <v>0</v>
      </c>
      <c r="L63" s="17">
        <v>1</v>
      </c>
      <c r="M63" s="17">
        <v>0</v>
      </c>
      <c r="N63" s="17">
        <v>0</v>
      </c>
      <c r="O63" s="17" t="s">
        <v>7</v>
      </c>
      <c r="P63" s="17" t="s">
        <v>27</v>
      </c>
      <c r="Q63" s="30" t="s">
        <v>31</v>
      </c>
      <c r="R63" s="17">
        <f>IF($O63=R$5,1,0)</f>
        <v>0</v>
      </c>
    </row>
    <row r="64" spans="1:18" ht="12.75">
      <c r="A64" s="34">
        <v>40343</v>
      </c>
      <c r="B64" s="21">
        <v>6980</v>
      </c>
      <c r="C64" s="22">
        <v>107500</v>
      </c>
      <c r="D64" s="22">
        <v>1198</v>
      </c>
      <c r="E64" s="17">
        <v>47</v>
      </c>
      <c r="F64" s="17">
        <v>5</v>
      </c>
      <c r="G64" s="17">
        <f>IF($O64=G$5,1,0)</f>
        <v>1</v>
      </c>
      <c r="H64" s="17">
        <f t="shared" si="5"/>
        <v>0</v>
      </c>
      <c r="I64" s="17">
        <f t="shared" si="5"/>
        <v>0</v>
      </c>
      <c r="J64" s="17">
        <v>1</v>
      </c>
      <c r="K64" s="17">
        <v>0</v>
      </c>
      <c r="L64" s="17">
        <v>1</v>
      </c>
      <c r="M64" s="17">
        <v>0</v>
      </c>
      <c r="N64" s="17">
        <v>0</v>
      </c>
      <c r="O64" s="17" t="s">
        <v>7</v>
      </c>
      <c r="P64" s="17" t="s">
        <v>27</v>
      </c>
      <c r="Q64" s="30" t="s">
        <v>31</v>
      </c>
      <c r="R64" s="17">
        <f>IF($O64=R$5,1,0)</f>
        <v>0</v>
      </c>
    </row>
    <row r="65" spans="1:18" ht="12.75">
      <c r="A65" s="34">
        <v>40343</v>
      </c>
      <c r="B65" s="21">
        <v>8980</v>
      </c>
      <c r="C65" s="22">
        <v>127625</v>
      </c>
      <c r="D65" s="22">
        <v>1422</v>
      </c>
      <c r="E65" s="17">
        <v>59</v>
      </c>
      <c r="F65" s="17">
        <v>3</v>
      </c>
      <c r="G65" s="17">
        <f>IF($O65=G$5,1,0)</f>
        <v>1</v>
      </c>
      <c r="H65" s="17">
        <f t="shared" si="5"/>
        <v>0</v>
      </c>
      <c r="I65" s="17">
        <f t="shared" si="5"/>
        <v>0</v>
      </c>
      <c r="J65" s="17">
        <v>1</v>
      </c>
      <c r="K65" s="17">
        <v>0</v>
      </c>
      <c r="L65" s="17">
        <v>1</v>
      </c>
      <c r="M65" s="17">
        <v>0</v>
      </c>
      <c r="N65" s="17">
        <v>0</v>
      </c>
      <c r="O65" s="17" t="s">
        <v>7</v>
      </c>
      <c r="P65" s="17" t="s">
        <v>27</v>
      </c>
      <c r="Q65" s="30" t="s">
        <v>33</v>
      </c>
      <c r="R65" s="17">
        <f>IF($O65=R$5,1,0)</f>
        <v>0</v>
      </c>
    </row>
    <row r="66" spans="1:18" ht="12.75">
      <c r="A66" s="34">
        <v>40343</v>
      </c>
      <c r="B66" s="21">
        <v>9680</v>
      </c>
      <c r="C66" s="22">
        <v>159200</v>
      </c>
      <c r="D66" s="22">
        <v>1422</v>
      </c>
      <c r="E66" s="17">
        <v>59</v>
      </c>
      <c r="F66" s="17">
        <v>2</v>
      </c>
      <c r="G66" s="17">
        <f>IF($O66=G$5,1,0)</f>
        <v>1</v>
      </c>
      <c r="H66" s="17">
        <f t="shared" si="5"/>
        <v>0</v>
      </c>
      <c r="I66" s="17">
        <f t="shared" si="5"/>
        <v>0</v>
      </c>
      <c r="J66" s="17">
        <v>1</v>
      </c>
      <c r="K66" s="17">
        <v>0</v>
      </c>
      <c r="L66" s="17">
        <v>1</v>
      </c>
      <c r="M66" s="17">
        <v>0</v>
      </c>
      <c r="N66" s="17">
        <v>0</v>
      </c>
      <c r="O66" s="17" t="s">
        <v>7</v>
      </c>
      <c r="P66" s="17" t="s">
        <v>27</v>
      </c>
      <c r="Q66" s="30" t="s">
        <v>33</v>
      </c>
      <c r="R66" s="17">
        <f>IF($O66=R$5,1,0)</f>
        <v>0</v>
      </c>
    </row>
    <row r="67" spans="1:18" ht="12.75">
      <c r="A67" s="34">
        <v>40343</v>
      </c>
      <c r="B67" s="21">
        <v>3700</v>
      </c>
      <c r="C67" s="22">
        <v>97000</v>
      </c>
      <c r="D67" s="17">
        <v>1200</v>
      </c>
      <c r="E67" s="17">
        <v>40</v>
      </c>
      <c r="F67" s="17">
        <v>5</v>
      </c>
      <c r="G67" s="17">
        <f>IF($O67=G$5,1,0)</f>
        <v>0</v>
      </c>
      <c r="H67" s="17">
        <f t="shared" si="5"/>
        <v>0</v>
      </c>
      <c r="I67" s="17">
        <f t="shared" si="5"/>
        <v>1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 t="s">
        <v>20</v>
      </c>
      <c r="P67" s="17" t="s">
        <v>21</v>
      </c>
      <c r="Q67" s="30" t="s">
        <v>34</v>
      </c>
      <c r="R67" s="17">
        <f>IF($O67=R$5,1,0)</f>
        <v>0</v>
      </c>
    </row>
    <row r="68" spans="1:18" ht="12.75">
      <c r="A68" s="34">
        <v>40343</v>
      </c>
      <c r="B68" s="21">
        <v>3990</v>
      </c>
      <c r="C68" s="22">
        <v>202116</v>
      </c>
      <c r="D68" s="17">
        <v>1900</v>
      </c>
      <c r="E68" s="17">
        <v>47</v>
      </c>
      <c r="F68" s="17">
        <v>5</v>
      </c>
      <c r="G68" s="17">
        <f>IF($O68=G$5,1,0)</f>
        <v>0</v>
      </c>
      <c r="H68" s="17">
        <f t="shared" si="5"/>
        <v>0</v>
      </c>
      <c r="I68" s="17">
        <f t="shared" si="5"/>
        <v>1</v>
      </c>
      <c r="J68" s="17">
        <v>1</v>
      </c>
      <c r="K68" s="17">
        <v>0</v>
      </c>
      <c r="L68" s="17">
        <v>1</v>
      </c>
      <c r="M68" s="17">
        <v>0</v>
      </c>
      <c r="N68" s="17">
        <v>0</v>
      </c>
      <c r="O68" s="17" t="s">
        <v>20</v>
      </c>
      <c r="P68" s="17" t="s">
        <v>21</v>
      </c>
      <c r="Q68" s="30" t="s">
        <v>33</v>
      </c>
      <c r="R68" s="17">
        <f>IF($O68=R$5,1,0)</f>
        <v>0</v>
      </c>
    </row>
    <row r="69" spans="1:18" ht="12.75">
      <c r="A69" s="34">
        <v>40343</v>
      </c>
      <c r="B69" s="21">
        <v>17990</v>
      </c>
      <c r="C69" s="22">
        <v>9999</v>
      </c>
      <c r="D69" s="17">
        <v>1600</v>
      </c>
      <c r="E69" s="17">
        <v>77</v>
      </c>
      <c r="F69" s="23">
        <v>1</v>
      </c>
      <c r="G69" s="17">
        <f>IF($O69=G$5,1,0)</f>
        <v>0</v>
      </c>
      <c r="H69" s="17">
        <f t="shared" si="5"/>
        <v>0</v>
      </c>
      <c r="I69" s="17">
        <f t="shared" si="5"/>
        <v>1</v>
      </c>
      <c r="J69" s="23">
        <v>1</v>
      </c>
      <c r="K69" s="23">
        <v>0</v>
      </c>
      <c r="L69" s="23">
        <v>1</v>
      </c>
      <c r="M69" s="23">
        <v>1</v>
      </c>
      <c r="N69" s="17">
        <v>0</v>
      </c>
      <c r="O69" s="17" t="s">
        <v>20</v>
      </c>
      <c r="P69" s="17" t="s">
        <v>21</v>
      </c>
      <c r="Q69" s="30" t="s">
        <v>34</v>
      </c>
      <c r="R69" s="17">
        <f>IF($O69=R$5,1,0)</f>
        <v>0</v>
      </c>
    </row>
    <row r="70" spans="1:18" ht="12.75">
      <c r="A70" s="34">
        <v>40343</v>
      </c>
      <c r="B70" s="21">
        <v>17990</v>
      </c>
      <c r="C70" s="22">
        <v>15000</v>
      </c>
      <c r="D70" s="17">
        <v>1900</v>
      </c>
      <c r="E70" s="17">
        <v>95</v>
      </c>
      <c r="F70" s="23">
        <v>2</v>
      </c>
      <c r="G70" s="17">
        <f>IF($O70=G$5,1,0)</f>
        <v>0</v>
      </c>
      <c r="H70" s="17">
        <f t="shared" si="5"/>
        <v>0</v>
      </c>
      <c r="I70" s="17">
        <f t="shared" si="5"/>
        <v>1</v>
      </c>
      <c r="J70" s="23">
        <v>1</v>
      </c>
      <c r="K70" s="23">
        <v>0</v>
      </c>
      <c r="L70" s="23">
        <v>1</v>
      </c>
      <c r="M70" s="23">
        <v>0</v>
      </c>
      <c r="N70" s="17">
        <v>0</v>
      </c>
      <c r="O70" s="17" t="s">
        <v>20</v>
      </c>
      <c r="P70" s="17" t="s">
        <v>21</v>
      </c>
      <c r="Q70" s="30" t="s">
        <v>33</v>
      </c>
      <c r="R70" s="17">
        <f>IF($O70=R$5,1,0)</f>
        <v>0</v>
      </c>
    </row>
    <row r="71" spans="1:18" ht="12.75">
      <c r="A71" s="34">
        <v>40343</v>
      </c>
      <c r="B71" s="21">
        <v>5990</v>
      </c>
      <c r="C71" s="22">
        <v>115800</v>
      </c>
      <c r="D71" s="17">
        <v>1400</v>
      </c>
      <c r="E71" s="17">
        <v>55</v>
      </c>
      <c r="F71" s="23">
        <v>3</v>
      </c>
      <c r="G71" s="17">
        <f>IF($O71=G$5,1,0)</f>
        <v>0</v>
      </c>
      <c r="H71" s="17">
        <f t="shared" si="5"/>
        <v>0</v>
      </c>
      <c r="I71" s="17">
        <f t="shared" si="5"/>
        <v>1</v>
      </c>
      <c r="J71" s="23">
        <v>0</v>
      </c>
      <c r="K71" s="23">
        <v>0</v>
      </c>
      <c r="L71" s="23">
        <v>0</v>
      </c>
      <c r="M71" s="23">
        <v>0</v>
      </c>
      <c r="N71" s="17">
        <v>0</v>
      </c>
      <c r="O71" s="17" t="s">
        <v>20</v>
      </c>
      <c r="P71" s="17" t="s">
        <v>21</v>
      </c>
      <c r="Q71" s="30" t="s">
        <v>31</v>
      </c>
      <c r="R71" s="17">
        <f>IF($O71=R$5,1,0)</f>
        <v>0</v>
      </c>
    </row>
    <row r="72" spans="1:18" ht="12.75">
      <c r="A72" s="34">
        <v>40344</v>
      </c>
      <c r="B72" s="21">
        <v>7790</v>
      </c>
      <c r="C72" s="22">
        <v>75580</v>
      </c>
      <c r="D72" s="22">
        <v>1229</v>
      </c>
      <c r="E72" s="17">
        <v>59</v>
      </c>
      <c r="F72" s="22">
        <v>3</v>
      </c>
      <c r="G72" s="17">
        <f>IF($O72=G$5,1,0)</f>
        <v>0</v>
      </c>
      <c r="H72" s="17">
        <f t="shared" si="5"/>
        <v>0</v>
      </c>
      <c r="I72" s="17">
        <f t="shared" si="5"/>
        <v>0</v>
      </c>
      <c r="J72" s="23">
        <v>1</v>
      </c>
      <c r="K72" s="22">
        <v>0</v>
      </c>
      <c r="L72" s="23">
        <v>1</v>
      </c>
      <c r="M72" s="22">
        <v>0</v>
      </c>
      <c r="N72" s="17">
        <v>0</v>
      </c>
      <c r="O72" s="17" t="s">
        <v>18</v>
      </c>
      <c r="P72" s="17" t="s">
        <v>19</v>
      </c>
      <c r="Q72" s="30" t="s">
        <v>31</v>
      </c>
      <c r="R72" s="17">
        <f>IF($O72=R$5,1,0)</f>
        <v>1</v>
      </c>
    </row>
    <row r="73" spans="1:18" ht="12.75">
      <c r="A73" s="34">
        <v>40344</v>
      </c>
      <c r="B73" s="21">
        <v>2900</v>
      </c>
      <c r="C73" s="22">
        <v>367665</v>
      </c>
      <c r="D73" s="22">
        <v>1686</v>
      </c>
      <c r="E73" s="17">
        <v>74</v>
      </c>
      <c r="F73" s="23">
        <v>5</v>
      </c>
      <c r="G73" s="17">
        <f>IF($O73=G$5,1,0)</f>
        <v>0</v>
      </c>
      <c r="H73" s="17">
        <f aca="true" t="shared" si="6" ref="H73:I79">IF($O73=H$5,1,0)</f>
        <v>0</v>
      </c>
      <c r="I73" s="17">
        <f t="shared" si="6"/>
        <v>0</v>
      </c>
      <c r="J73" s="23">
        <v>1</v>
      </c>
      <c r="K73" s="23">
        <v>0</v>
      </c>
      <c r="L73" s="23">
        <v>1</v>
      </c>
      <c r="M73" s="23">
        <v>0</v>
      </c>
      <c r="N73" s="17">
        <v>0</v>
      </c>
      <c r="O73" s="17" t="s">
        <v>18</v>
      </c>
      <c r="P73" s="17" t="s">
        <v>19</v>
      </c>
      <c r="Q73" s="30" t="s">
        <v>33</v>
      </c>
      <c r="R73" s="17">
        <f>IF($O73=R$5,1,0)</f>
        <v>1</v>
      </c>
    </row>
    <row r="74" spans="1:18" ht="12.75">
      <c r="A74" s="34">
        <v>40344</v>
      </c>
      <c r="B74" s="21">
        <v>3332</v>
      </c>
      <c r="C74" s="22">
        <v>40000</v>
      </c>
      <c r="D74" s="22">
        <v>1248</v>
      </c>
      <c r="E74" s="17">
        <v>51</v>
      </c>
      <c r="F74" s="22">
        <v>4</v>
      </c>
      <c r="G74" s="17">
        <f>IF($O74=G$5,1,0)</f>
        <v>0</v>
      </c>
      <c r="H74" s="17">
        <f t="shared" si="6"/>
        <v>0</v>
      </c>
      <c r="I74" s="17">
        <f t="shared" si="6"/>
        <v>0</v>
      </c>
      <c r="J74" s="23">
        <v>1</v>
      </c>
      <c r="K74" s="22">
        <v>0</v>
      </c>
      <c r="L74" s="23">
        <v>0</v>
      </c>
      <c r="M74" s="22">
        <v>0</v>
      </c>
      <c r="N74" s="17">
        <v>0</v>
      </c>
      <c r="O74" s="17" t="s">
        <v>18</v>
      </c>
      <c r="P74" s="17" t="s">
        <v>19</v>
      </c>
      <c r="Q74" s="30" t="s">
        <v>33</v>
      </c>
      <c r="R74" s="17">
        <f>IF($O74=R$5,1,0)</f>
        <v>1</v>
      </c>
    </row>
    <row r="75" spans="1:18" ht="12.75">
      <c r="A75" s="34">
        <v>40344</v>
      </c>
      <c r="B75" s="21">
        <v>2919</v>
      </c>
      <c r="C75" s="22">
        <v>175305</v>
      </c>
      <c r="D75" s="22">
        <v>1248</v>
      </c>
      <c r="E75" s="17">
        <v>51</v>
      </c>
      <c r="F75" s="22">
        <v>4</v>
      </c>
      <c r="G75" s="17">
        <f>IF($O75=G$5,1,0)</f>
        <v>0</v>
      </c>
      <c r="H75" s="17">
        <f t="shared" si="6"/>
        <v>0</v>
      </c>
      <c r="I75" s="17">
        <f t="shared" si="6"/>
        <v>0</v>
      </c>
      <c r="J75" s="23">
        <v>1</v>
      </c>
      <c r="K75" s="22">
        <v>0</v>
      </c>
      <c r="L75" s="23">
        <v>0</v>
      </c>
      <c r="M75" s="22">
        <v>0</v>
      </c>
      <c r="N75" s="17">
        <v>0</v>
      </c>
      <c r="O75" s="17" t="s">
        <v>18</v>
      </c>
      <c r="P75" s="17" t="s">
        <v>19</v>
      </c>
      <c r="Q75" s="30" t="s">
        <v>33</v>
      </c>
      <c r="R75" s="17">
        <f>IF($O75=R$5,1,0)</f>
        <v>1</v>
      </c>
    </row>
    <row r="76" spans="1:18" ht="12.75">
      <c r="A76" s="34">
        <v>40344</v>
      </c>
      <c r="B76" s="21">
        <v>8980</v>
      </c>
      <c r="C76" s="17">
        <v>71000</v>
      </c>
      <c r="D76" s="17">
        <v>1200</v>
      </c>
      <c r="E76" s="17">
        <v>47</v>
      </c>
      <c r="F76" s="17">
        <v>4</v>
      </c>
      <c r="G76" s="17">
        <f>IF($O76=G$5,1,0)</f>
        <v>1</v>
      </c>
      <c r="H76" s="17">
        <f t="shared" si="6"/>
        <v>0</v>
      </c>
      <c r="I76" s="17">
        <f t="shared" si="6"/>
        <v>0</v>
      </c>
      <c r="J76" s="17">
        <v>1</v>
      </c>
      <c r="K76" s="17">
        <v>0</v>
      </c>
      <c r="L76" s="17">
        <v>1</v>
      </c>
      <c r="M76" s="17">
        <v>0</v>
      </c>
      <c r="N76" s="17">
        <v>0</v>
      </c>
      <c r="O76" s="17" t="s">
        <v>7</v>
      </c>
      <c r="P76" s="17" t="s">
        <v>5</v>
      </c>
      <c r="Q76" s="30" t="s">
        <v>31</v>
      </c>
      <c r="R76" s="17">
        <f>IF($O76=R$5,1,0)</f>
        <v>0</v>
      </c>
    </row>
    <row r="77" spans="1:18" ht="12.75">
      <c r="A77" s="34">
        <v>40344</v>
      </c>
      <c r="B77" s="21">
        <v>10980</v>
      </c>
      <c r="C77" s="17">
        <v>25228</v>
      </c>
      <c r="D77" s="17">
        <v>1200</v>
      </c>
      <c r="E77" s="17">
        <v>59</v>
      </c>
      <c r="F77" s="17">
        <v>2</v>
      </c>
      <c r="G77" s="17">
        <f>IF($O77=G$5,1,0)</f>
        <v>0</v>
      </c>
      <c r="H77" s="17">
        <f t="shared" si="6"/>
        <v>0</v>
      </c>
      <c r="I77" s="17">
        <f t="shared" si="6"/>
        <v>0</v>
      </c>
      <c r="J77" s="17">
        <v>1</v>
      </c>
      <c r="K77" s="17">
        <v>0</v>
      </c>
      <c r="L77" s="17">
        <v>1</v>
      </c>
      <c r="M77" s="17">
        <v>0</v>
      </c>
      <c r="N77" s="17">
        <v>0</v>
      </c>
      <c r="O77" s="17" t="s">
        <v>18</v>
      </c>
      <c r="P77" s="17" t="s">
        <v>19</v>
      </c>
      <c r="Q77" s="30" t="s">
        <v>33</v>
      </c>
      <c r="R77" s="17">
        <f>IF($O77=R$5,1,0)</f>
        <v>1</v>
      </c>
    </row>
    <row r="78" spans="1:18" ht="12.75">
      <c r="A78" s="34">
        <v>40344</v>
      </c>
      <c r="B78" s="21">
        <v>9780</v>
      </c>
      <c r="C78" s="17">
        <v>42800</v>
      </c>
      <c r="D78" s="17">
        <v>1400</v>
      </c>
      <c r="E78" s="17">
        <v>55</v>
      </c>
      <c r="F78" s="17">
        <v>3</v>
      </c>
      <c r="G78" s="17">
        <f>IF($O78=G$5,1,0)</f>
        <v>0</v>
      </c>
      <c r="H78" s="17">
        <f t="shared" si="6"/>
        <v>0</v>
      </c>
      <c r="I78" s="17">
        <f t="shared" si="6"/>
        <v>1</v>
      </c>
      <c r="J78" s="17">
        <v>1</v>
      </c>
      <c r="K78" s="17">
        <v>0</v>
      </c>
      <c r="L78" s="17">
        <v>1</v>
      </c>
      <c r="M78" s="17">
        <v>0</v>
      </c>
      <c r="N78" s="17">
        <v>0</v>
      </c>
      <c r="O78" s="17" t="s">
        <v>20</v>
      </c>
      <c r="P78" s="17" t="s">
        <v>21</v>
      </c>
      <c r="Q78" s="30" t="s">
        <v>31</v>
      </c>
      <c r="R78" s="17">
        <f>IF($O78=R$5,1,0)</f>
        <v>0</v>
      </c>
    </row>
    <row r="79" spans="1:18" ht="12.75">
      <c r="A79" s="34">
        <v>40344</v>
      </c>
      <c r="B79" s="21">
        <v>6900</v>
      </c>
      <c r="C79" s="17">
        <v>113000</v>
      </c>
      <c r="D79" s="17">
        <v>1400</v>
      </c>
      <c r="E79" s="17">
        <v>59</v>
      </c>
      <c r="F79" s="17">
        <v>2</v>
      </c>
      <c r="G79" s="17">
        <f>IF($O79=G$5,1,0)</f>
        <v>0</v>
      </c>
      <c r="H79" s="17">
        <f t="shared" si="6"/>
        <v>1</v>
      </c>
      <c r="I79" s="17">
        <f t="shared" si="6"/>
        <v>0</v>
      </c>
      <c r="J79" s="17">
        <v>1</v>
      </c>
      <c r="K79" s="17">
        <v>0</v>
      </c>
      <c r="L79" s="17">
        <v>1</v>
      </c>
      <c r="M79" s="17">
        <v>1</v>
      </c>
      <c r="N79" s="17">
        <v>0</v>
      </c>
      <c r="O79" s="17" t="s">
        <v>23</v>
      </c>
      <c r="P79" s="17" t="s">
        <v>24</v>
      </c>
      <c r="Q79" s="30" t="s">
        <v>31</v>
      </c>
      <c r="R79" s="17">
        <f>IF($O79=R$5,1,0)</f>
        <v>0</v>
      </c>
    </row>
  </sheetData>
  <sheetProtection/>
  <autoFilter ref="A5:Q79"/>
  <printOptions gridLines="1"/>
  <pageMargins left="0.32" right="0.26" top="0.35" bottom="0.53" header="0.28" footer="0.31"/>
  <pageSetup fitToHeight="1" fitToWidth="1" horizontalDpi="600" verticalDpi="600" orientation="landscape" paperSize="9" scale="46" r:id="rId1"/>
  <headerFooter alignWithMargins="0">
    <oddFooter>&amp;LPS &amp;Z&amp;F - &amp;A -- &amp;D; &amp;T&amp;RS. &amp;P&amp;8 (von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Hochschule 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Schmidt</dc:creator>
  <cp:keywords/>
  <dc:description/>
  <cp:lastModifiedBy>Peter Schmidt</cp:lastModifiedBy>
  <cp:lastPrinted>2010-06-16T06:47:12Z</cp:lastPrinted>
  <dcterms:created xsi:type="dcterms:W3CDTF">2010-01-03T19:26:10Z</dcterms:created>
  <dcterms:modified xsi:type="dcterms:W3CDTF">2015-03-11T12:04:52Z</dcterms:modified>
  <cp:category/>
  <cp:version/>
  <cp:contentType/>
  <cp:contentStatus/>
</cp:coreProperties>
</file>